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KULICH\1.3. BSEU\1.5. Econometrics\7. Модели оценки инвестпроектов\"/>
    </mc:Choice>
  </mc:AlternateContent>
  <bookViews>
    <workbookView xWindow="0" yWindow="0" windowWidth="28800" windowHeight="12435"/>
  </bookViews>
  <sheets>
    <sheet name="решение" sheetId="2" r:id="rId1"/>
    <sheet name="нач.условие" sheetId="1" r:id="rId2"/>
  </sheets>
  <definedNames>
    <definedName name="solver_adj" localSheetId="0" hidden="1">решение!$L$15:$L$20</definedName>
    <definedName name="solver_cvg" localSheetId="0" hidden="1">"0,0001"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решение!$G$26</definedName>
    <definedName name="solver_lhs2" localSheetId="0" hidden="1">решение!$G$27</definedName>
    <definedName name="solver_lhs3" localSheetId="0" hidden="1">решение!$G$28:$G$29</definedName>
    <definedName name="solver_lhs4" localSheetId="0" hidden="1">решение!$G$30</definedName>
    <definedName name="solver_lhs5" localSheetId="0" hidden="1">решение!$L$15:$L$20</definedName>
    <definedName name="solver_mip" localSheetId="0" hidden="1">2147483647</definedName>
    <definedName name="solver_mni" localSheetId="0" hidden="1">30</definedName>
    <definedName name="solver_mrt" localSheetId="0" hidden="1">"0,075"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решение!$F$23</definedName>
    <definedName name="solver_pre" localSheetId="0" hidden="1">"0,000001"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5</definedName>
    <definedName name="solver_rhs1" localSheetId="0" hidden="1">решение!$I$26</definedName>
    <definedName name="solver_rhs2" localSheetId="0" hidden="1">решение!$I$27</definedName>
    <definedName name="solver_rhs3" localSheetId="0" hidden="1">решение!$I$28:$I$29</definedName>
    <definedName name="solver_rhs4" localSheetId="0" hidden="1">решение!$I$30</definedName>
    <definedName name="solver_rhs5" localSheetId="0" hidden="1">бинарное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27" i="2"/>
  <c r="G26" i="2"/>
  <c r="G29" i="2"/>
  <c r="G28" i="2"/>
  <c r="F23" i="2"/>
  <c r="J17" i="2"/>
  <c r="J18" i="2"/>
  <c r="J19" i="2"/>
  <c r="J20" i="2"/>
  <c r="J16" i="2"/>
  <c r="J15" i="2"/>
</calcChain>
</file>

<file path=xl/sharedStrings.xml><?xml version="1.0" encoding="utf-8"?>
<sst xmlns="http://schemas.openxmlformats.org/spreadsheetml/2006/main" count="53" uniqueCount="37">
  <si>
    <t>проект</t>
  </si>
  <si>
    <t>Начальные инвестиции</t>
  </si>
  <si>
    <t>Чистые денежные доходы по годам, млн. BYN</t>
  </si>
  <si>
    <t>Объем финансовых средств, млн. BYN, I0</t>
  </si>
  <si>
    <t>Ставка дисконтирования, r, %</t>
  </si>
  <si>
    <t>Запас ресурса B</t>
  </si>
  <si>
    <t>Спрос на продукцию, С</t>
  </si>
  <si>
    <t>k</t>
  </si>
  <si>
    <t>s</t>
  </si>
  <si>
    <t>NPV, млн. BYN</t>
  </si>
  <si>
    <t>Переменные</t>
  </si>
  <si>
    <t>x1</t>
  </si>
  <si>
    <t>x2</t>
  </si>
  <si>
    <t>x3</t>
  </si>
  <si>
    <t>x4</t>
  </si>
  <si>
    <t>x5</t>
  </si>
  <si>
    <t>x6</t>
  </si>
  <si>
    <t>Значение</t>
  </si>
  <si>
    <t>b</t>
  </si>
  <si>
    <t>c</t>
  </si>
  <si>
    <t>Целевая функция F =</t>
  </si>
  <si>
    <t>Aij</t>
  </si>
  <si>
    <t>ограничения</t>
  </si>
  <si>
    <t>A1j</t>
  </si>
  <si>
    <t>по финансовым ресурсам</t>
  </si>
  <si>
    <t>&lt;</t>
  </si>
  <si>
    <t>A2j</t>
  </si>
  <si>
    <t>по первому году</t>
  </si>
  <si>
    <t>&gt;</t>
  </si>
  <si>
    <t>A3j</t>
  </si>
  <si>
    <t>A4j</t>
  </si>
  <si>
    <t>A5j</t>
  </si>
  <si>
    <t>По ресурсу R</t>
  </si>
  <si>
    <t>По выпуску продукции</t>
  </si>
  <si>
    <t>Несовместимость проектов</t>
  </si>
  <si>
    <t>Cj</t>
  </si>
  <si>
    <t>Xj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</si>
</sst>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0" xfId="0" applyFill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N30"/>
  <sheetViews>
    <sheetView tabSelected="1" workbookViewId="0">
      <selection activeCell="N24" sqref="N24"/>
    </sheetView>
  </sheetViews>
  <sheetFormatPr defaultRowHeight="15" x14ac:dyDescent="0.25"/>
  <cols>
    <col min="4" max="4" width="15" customWidth="1"/>
    <col min="5" max="5" width="13.7109375" customWidth="1"/>
    <col min="11" max="11" width="13.5703125" customWidth="1"/>
    <col min="12" max="12" width="11.28515625" customWidth="1"/>
  </cols>
  <sheetData>
    <row r="8" spans="3:14" x14ac:dyDescent="0.25"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3:14" ht="50.25" customHeight="1" x14ac:dyDescent="0.25">
      <c r="D9" s="10"/>
      <c r="E9" s="10"/>
      <c r="F9" s="10"/>
      <c r="G9" s="10"/>
      <c r="H9" s="10"/>
      <c r="I9" s="10"/>
    </row>
    <row r="10" spans="3:14" x14ac:dyDescent="0.25">
      <c r="D10" s="3">
        <v>8200</v>
      </c>
      <c r="E10" s="5">
        <v>0.2</v>
      </c>
      <c r="F10" s="3">
        <v>450</v>
      </c>
      <c r="G10" s="3">
        <v>520</v>
      </c>
      <c r="H10" s="3">
        <v>2</v>
      </c>
      <c r="I10" s="3">
        <v>6</v>
      </c>
    </row>
    <row r="12" spans="3:14" x14ac:dyDescent="0.25">
      <c r="D12" s="3" t="s">
        <v>23</v>
      </c>
      <c r="E12" s="3" t="s">
        <v>26</v>
      </c>
      <c r="J12" s="8" t="s">
        <v>35</v>
      </c>
      <c r="L12" s="8" t="s">
        <v>36</v>
      </c>
      <c r="M12" s="3" t="s">
        <v>29</v>
      </c>
      <c r="N12" s="3" t="s">
        <v>30</v>
      </c>
    </row>
    <row r="13" spans="3:14" x14ac:dyDescent="0.25">
      <c r="C13" s="11" t="s">
        <v>0</v>
      </c>
      <c r="D13" s="11" t="s">
        <v>1</v>
      </c>
      <c r="E13" s="10" t="s">
        <v>2</v>
      </c>
      <c r="F13" s="10"/>
      <c r="G13" s="10"/>
      <c r="H13" s="10"/>
      <c r="I13" s="10"/>
      <c r="J13" s="12" t="s">
        <v>9</v>
      </c>
      <c r="K13" s="11" t="s">
        <v>10</v>
      </c>
      <c r="L13" s="12" t="s">
        <v>17</v>
      </c>
      <c r="M13" s="11" t="s">
        <v>18</v>
      </c>
      <c r="N13" s="11" t="s">
        <v>19</v>
      </c>
    </row>
    <row r="14" spans="3:14" ht="41.25" customHeight="1" x14ac:dyDescent="0.25">
      <c r="C14" s="10"/>
      <c r="D14" s="10"/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3"/>
      <c r="K14" s="10"/>
      <c r="L14" s="13"/>
      <c r="M14" s="10"/>
      <c r="N14" s="10"/>
    </row>
    <row r="15" spans="3:14" x14ac:dyDescent="0.25">
      <c r="C15" s="3">
        <v>1</v>
      </c>
      <c r="D15" s="3">
        <v>2450</v>
      </c>
      <c r="E15" s="3">
        <v>-130</v>
      </c>
      <c r="F15" s="3">
        <v>960</v>
      </c>
      <c r="G15" s="3">
        <v>1180</v>
      </c>
      <c r="H15" s="3">
        <v>1330</v>
      </c>
      <c r="I15" s="3">
        <v>1630</v>
      </c>
      <c r="J15" s="9">
        <f t="shared" ref="J15:J20" si="0">NPV($E$10,E15:I15)-D15</f>
        <v>87.660751028806772</v>
      </c>
      <c r="K15" s="3" t="s">
        <v>11</v>
      </c>
      <c r="L15" s="8"/>
      <c r="M15" s="3">
        <v>120</v>
      </c>
      <c r="N15" s="3">
        <v>65</v>
      </c>
    </row>
    <row r="16" spans="3:14" x14ac:dyDescent="0.25">
      <c r="C16" s="3">
        <v>2</v>
      </c>
      <c r="D16" s="3">
        <v>1250</v>
      </c>
      <c r="E16" s="3">
        <v>280</v>
      </c>
      <c r="F16" s="3">
        <v>580</v>
      </c>
      <c r="G16" s="3">
        <v>720</v>
      </c>
      <c r="H16" s="3">
        <v>580</v>
      </c>
      <c r="I16" s="3">
        <v>880</v>
      </c>
      <c r="J16" s="9">
        <f t="shared" si="0"/>
        <v>436.1368312757204</v>
      </c>
      <c r="K16" s="3" t="s">
        <v>12</v>
      </c>
      <c r="L16" s="8"/>
      <c r="M16" s="3">
        <v>110</v>
      </c>
      <c r="N16" s="3">
        <v>180</v>
      </c>
    </row>
    <row r="17" spans="3:14" x14ac:dyDescent="0.25">
      <c r="C17" s="3">
        <v>3</v>
      </c>
      <c r="D17" s="3">
        <v>1380</v>
      </c>
      <c r="E17" s="3">
        <v>385</v>
      </c>
      <c r="F17" s="3">
        <v>440</v>
      </c>
      <c r="G17" s="3">
        <v>450</v>
      </c>
      <c r="H17" s="3">
        <v>510</v>
      </c>
      <c r="I17" s="3">
        <v>650</v>
      </c>
      <c r="J17" s="9">
        <f t="shared" si="0"/>
        <v>13.975051440329253</v>
      </c>
      <c r="K17" s="3" t="s">
        <v>13</v>
      </c>
      <c r="L17" s="8"/>
      <c r="M17" s="3">
        <v>135</v>
      </c>
      <c r="N17" s="3">
        <v>160</v>
      </c>
    </row>
    <row r="18" spans="3:14" x14ac:dyDescent="0.25">
      <c r="C18" s="3">
        <v>4</v>
      </c>
      <c r="D18" s="3">
        <v>1400</v>
      </c>
      <c r="E18" s="3">
        <v>580</v>
      </c>
      <c r="F18" s="3">
        <v>430</v>
      </c>
      <c r="G18" s="3">
        <v>380</v>
      </c>
      <c r="H18" s="3">
        <v>420</v>
      </c>
      <c r="I18" s="4">
        <v>570</v>
      </c>
      <c r="J18" s="9">
        <f t="shared" si="0"/>
        <v>33.468364197530946</v>
      </c>
      <c r="K18" s="3" t="s">
        <v>14</v>
      </c>
      <c r="L18" s="8"/>
      <c r="M18" s="3">
        <v>100</v>
      </c>
      <c r="N18" s="3">
        <v>170</v>
      </c>
    </row>
    <row r="19" spans="3:14" x14ac:dyDescent="0.25">
      <c r="C19" s="3">
        <v>5</v>
      </c>
      <c r="D19" s="3">
        <v>2400</v>
      </c>
      <c r="E19" s="3">
        <v>-430</v>
      </c>
      <c r="F19" s="3">
        <v>1100</v>
      </c>
      <c r="G19" s="3">
        <v>1240</v>
      </c>
      <c r="H19" s="3">
        <v>1420</v>
      </c>
      <c r="I19" s="3">
        <v>1610</v>
      </c>
      <c r="J19" s="9">
        <f t="shared" si="0"/>
        <v>54.970421810699918</v>
      </c>
      <c r="K19" s="3" t="s">
        <v>15</v>
      </c>
      <c r="L19" s="8"/>
      <c r="M19" s="3">
        <v>90</v>
      </c>
      <c r="N19" s="3">
        <v>140</v>
      </c>
    </row>
    <row r="20" spans="3:14" x14ac:dyDescent="0.25">
      <c r="C20" s="3">
        <v>6</v>
      </c>
      <c r="D20" s="3">
        <v>1950</v>
      </c>
      <c r="E20" s="3">
        <v>150</v>
      </c>
      <c r="F20" s="3">
        <v>680</v>
      </c>
      <c r="G20" s="3">
        <v>1020</v>
      </c>
      <c r="H20" s="3">
        <v>1250</v>
      </c>
      <c r="I20" s="3">
        <v>1560</v>
      </c>
      <c r="J20" s="9">
        <f t="shared" si="0"/>
        <v>467.24537037037044</v>
      </c>
      <c r="K20" s="3" t="s">
        <v>16</v>
      </c>
      <c r="L20" s="8"/>
      <c r="M20" s="3">
        <v>130</v>
      </c>
      <c r="N20" s="3">
        <v>140</v>
      </c>
    </row>
    <row r="23" spans="3:14" x14ac:dyDescent="0.25">
      <c r="D23" t="s">
        <v>20</v>
      </c>
      <c r="F23" s="6">
        <f>SUMPRODUCT(J15:J20,L15:L20)</f>
        <v>0</v>
      </c>
    </row>
    <row r="25" spans="3:14" x14ac:dyDescent="0.25">
      <c r="C25" s="2" t="s">
        <v>21</v>
      </c>
      <c r="D25" s="10" t="s">
        <v>22</v>
      </c>
      <c r="E25" s="10"/>
      <c r="F25" s="10"/>
      <c r="G25" s="2"/>
      <c r="H25" s="2"/>
      <c r="I25" s="2"/>
    </row>
    <row r="26" spans="3:14" x14ac:dyDescent="0.25">
      <c r="C26" s="2" t="s">
        <v>23</v>
      </c>
      <c r="D26" s="10" t="s">
        <v>24</v>
      </c>
      <c r="E26" s="10"/>
      <c r="F26" s="10"/>
      <c r="G26" s="7">
        <f>SUMPRODUCT(D15:D20,L15:L20)</f>
        <v>0</v>
      </c>
      <c r="H26" s="3" t="s">
        <v>25</v>
      </c>
      <c r="I26" s="2">
        <v>8200</v>
      </c>
    </row>
    <row r="27" spans="3:14" x14ac:dyDescent="0.25">
      <c r="C27" s="2" t="s">
        <v>26</v>
      </c>
      <c r="D27" s="10" t="s">
        <v>27</v>
      </c>
      <c r="E27" s="10"/>
      <c r="F27" s="10"/>
      <c r="G27" s="7">
        <f>SUMPRODUCT(E15:E20,L15:L20)</f>
        <v>0</v>
      </c>
      <c r="H27" s="3" t="s">
        <v>28</v>
      </c>
      <c r="I27" s="2">
        <v>0</v>
      </c>
    </row>
    <row r="28" spans="3:14" x14ac:dyDescent="0.25">
      <c r="C28" s="2" t="s">
        <v>29</v>
      </c>
      <c r="D28" s="10" t="s">
        <v>32</v>
      </c>
      <c r="E28" s="10"/>
      <c r="F28" s="10"/>
      <c r="G28" s="7">
        <f>SUMPRODUCT(M15:M20,L15:L20)</f>
        <v>0</v>
      </c>
      <c r="H28" s="3" t="s">
        <v>25</v>
      </c>
      <c r="I28" s="2">
        <v>460</v>
      </c>
    </row>
    <row r="29" spans="3:14" x14ac:dyDescent="0.25">
      <c r="C29" s="2" t="s">
        <v>30</v>
      </c>
      <c r="D29" s="10" t="s">
        <v>33</v>
      </c>
      <c r="E29" s="10"/>
      <c r="F29" s="10"/>
      <c r="G29" s="7">
        <f>SUMPRODUCT(N15:N20,L15:L20)</f>
        <v>0</v>
      </c>
      <c r="H29" s="3" t="s">
        <v>25</v>
      </c>
      <c r="I29" s="2">
        <v>520</v>
      </c>
    </row>
    <row r="30" spans="3:14" x14ac:dyDescent="0.25">
      <c r="C30" s="2" t="s">
        <v>31</v>
      </c>
      <c r="D30" s="10" t="s">
        <v>34</v>
      </c>
      <c r="E30" s="10"/>
      <c r="F30" s="10"/>
      <c r="G30" s="7">
        <f>L16+L20</f>
        <v>0</v>
      </c>
      <c r="H30" s="3" t="s">
        <v>25</v>
      </c>
      <c r="I30" s="2">
        <v>1</v>
      </c>
    </row>
  </sheetData>
  <mergeCells count="20">
    <mergeCell ref="I8:I9"/>
    <mergeCell ref="D8:D9"/>
    <mergeCell ref="E8:E9"/>
    <mergeCell ref="F8:F9"/>
    <mergeCell ref="G8:G9"/>
    <mergeCell ref="H8:H9"/>
    <mergeCell ref="C13:C14"/>
    <mergeCell ref="D13:D14"/>
    <mergeCell ref="E13:I13"/>
    <mergeCell ref="J13:J14"/>
    <mergeCell ref="K13:K14"/>
    <mergeCell ref="D29:F29"/>
    <mergeCell ref="D30:F30"/>
    <mergeCell ref="M13:M14"/>
    <mergeCell ref="N13:N14"/>
    <mergeCell ref="D25:F25"/>
    <mergeCell ref="D26:F26"/>
    <mergeCell ref="D27:F27"/>
    <mergeCell ref="D28:F28"/>
    <mergeCell ref="L13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9"/>
  <sheetViews>
    <sheetView workbookViewId="0">
      <selection activeCell="L12" sqref="L12"/>
    </sheetView>
  </sheetViews>
  <sheetFormatPr defaultRowHeight="15" x14ac:dyDescent="0.25"/>
  <cols>
    <col min="4" max="4" width="15" customWidth="1"/>
    <col min="5" max="5" width="13.7109375" customWidth="1"/>
  </cols>
  <sheetData>
    <row r="8" spans="3:9" x14ac:dyDescent="0.25"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3:9" ht="50.25" customHeight="1" x14ac:dyDescent="0.25">
      <c r="D9" s="10"/>
      <c r="E9" s="10"/>
      <c r="F9" s="10"/>
      <c r="G9" s="10"/>
      <c r="H9" s="10"/>
      <c r="I9" s="10"/>
    </row>
    <row r="10" spans="3:9" x14ac:dyDescent="0.25">
      <c r="D10" s="2">
        <v>8200</v>
      </c>
      <c r="E10" s="2">
        <v>20</v>
      </c>
      <c r="F10" s="2">
        <v>450</v>
      </c>
      <c r="G10" s="2">
        <v>520</v>
      </c>
      <c r="H10" s="2">
        <v>2</v>
      </c>
      <c r="I10" s="2">
        <v>6</v>
      </c>
    </row>
    <row r="12" spans="3:9" x14ac:dyDescent="0.25">
      <c r="C12" s="11" t="s">
        <v>0</v>
      </c>
      <c r="D12" s="11" t="s">
        <v>1</v>
      </c>
      <c r="E12" s="10" t="s">
        <v>2</v>
      </c>
      <c r="F12" s="10"/>
      <c r="G12" s="10"/>
      <c r="H12" s="10"/>
      <c r="I12" s="10"/>
    </row>
    <row r="13" spans="3:9" ht="41.25" customHeight="1" x14ac:dyDescent="0.25">
      <c r="C13" s="10"/>
      <c r="D13" s="10"/>
      <c r="E13" s="1">
        <v>1</v>
      </c>
      <c r="F13" s="1">
        <v>2</v>
      </c>
      <c r="G13" s="1">
        <v>3</v>
      </c>
      <c r="H13" s="1">
        <v>4</v>
      </c>
      <c r="I13" s="1">
        <v>5</v>
      </c>
    </row>
    <row r="14" spans="3:9" x14ac:dyDescent="0.25">
      <c r="C14" s="3">
        <v>1</v>
      </c>
      <c r="D14" s="3">
        <v>2450</v>
      </c>
      <c r="E14" s="3">
        <v>-130</v>
      </c>
      <c r="F14" s="3">
        <v>960</v>
      </c>
      <c r="G14" s="3">
        <v>1180</v>
      </c>
      <c r="H14" s="3">
        <v>1330</v>
      </c>
      <c r="I14" s="3">
        <v>1630</v>
      </c>
    </row>
    <row r="15" spans="3:9" x14ac:dyDescent="0.25">
      <c r="C15" s="3">
        <v>2</v>
      </c>
      <c r="D15" s="3">
        <v>1250</v>
      </c>
      <c r="E15" s="3">
        <v>280</v>
      </c>
      <c r="F15" s="3">
        <v>580</v>
      </c>
      <c r="G15" s="3">
        <v>720</v>
      </c>
      <c r="H15" s="3">
        <v>580</v>
      </c>
      <c r="I15" s="3">
        <v>880</v>
      </c>
    </row>
    <row r="16" spans="3:9" x14ac:dyDescent="0.25">
      <c r="C16" s="3">
        <v>3</v>
      </c>
      <c r="D16" s="3">
        <v>1380</v>
      </c>
      <c r="E16" s="3">
        <v>385</v>
      </c>
      <c r="F16" s="3">
        <v>440</v>
      </c>
      <c r="G16" s="3">
        <v>450</v>
      </c>
      <c r="H16" s="3">
        <v>510</v>
      </c>
      <c r="I16" s="3">
        <v>650</v>
      </c>
    </row>
    <row r="17" spans="3:9" x14ac:dyDescent="0.25">
      <c r="C17" s="3">
        <v>4</v>
      </c>
      <c r="D17" s="3">
        <v>1400</v>
      </c>
      <c r="E17" s="3">
        <v>580</v>
      </c>
      <c r="F17" s="3">
        <v>430</v>
      </c>
      <c r="G17" s="3">
        <v>380</v>
      </c>
      <c r="H17" s="3">
        <v>420</v>
      </c>
      <c r="I17" s="4">
        <v>570</v>
      </c>
    </row>
    <row r="18" spans="3:9" x14ac:dyDescent="0.25">
      <c r="C18" s="3">
        <v>5</v>
      </c>
      <c r="D18" s="3">
        <v>2400</v>
      </c>
      <c r="E18" s="3">
        <v>-430</v>
      </c>
      <c r="F18" s="3">
        <v>1100</v>
      </c>
      <c r="G18" s="3">
        <v>1240</v>
      </c>
      <c r="H18" s="3">
        <v>1420</v>
      </c>
      <c r="I18" s="3">
        <v>1610</v>
      </c>
    </row>
    <row r="19" spans="3:9" x14ac:dyDescent="0.25">
      <c r="C19" s="3">
        <v>6</v>
      </c>
      <c r="D19" s="3">
        <v>1950</v>
      </c>
      <c r="E19" s="3">
        <v>150</v>
      </c>
      <c r="F19" s="3">
        <v>680</v>
      </c>
      <c r="G19" s="3">
        <v>1020</v>
      </c>
      <c r="H19" s="3">
        <v>1250</v>
      </c>
      <c r="I19" s="3">
        <v>1560</v>
      </c>
    </row>
  </sheetData>
  <mergeCells count="9">
    <mergeCell ref="E12:I12"/>
    <mergeCell ref="D12:D13"/>
    <mergeCell ref="C12:C13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решение</vt:lpstr>
      <vt:lpstr>нач.условие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2019-10-30T14:11:01Z</dcterms:created>
  <dcterms:modified xsi:type="dcterms:W3CDTF">2019-11-01T15:53:12Z</dcterms:modified>
</cp:coreProperties>
</file>