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0_флешка фиолетовая_06.07.2016\1.3. BSEU\2.1._Methods of analysis and evaluation\Lecture_11\"/>
    </mc:Choice>
  </mc:AlternateContent>
  <bookViews>
    <workbookView xWindow="0" yWindow="-15" windowWidth="9555" windowHeight="5070" tabRatio="508" firstSheet="2" activeTab="3"/>
  </bookViews>
  <sheets>
    <sheet name="Мод_1_1 (3)" sheetId="38" r:id="rId1"/>
    <sheet name="Мод_без_торг (2)" sheetId="37" r:id="rId2"/>
    <sheet name="Мод_1_1 (2)" sheetId="36" r:id="rId3"/>
    <sheet name="Мод_без_торг" sheetId="26" r:id="rId4"/>
    <sheet name="Мод_1_1" sheetId="1" r:id="rId5"/>
    <sheet name="Мод_1_2" sheetId="29" r:id="rId6"/>
    <sheet name="Мод_2" sheetId="30" r:id="rId7"/>
  </sheets>
  <definedNames>
    <definedName name="solver_adj" localSheetId="4" hidden="1">Мод_1_1!$B$3:$E$3</definedName>
    <definedName name="solver_adj" localSheetId="2" hidden="1">'Мод_1_1 (2)'!$B$3:$E$3</definedName>
    <definedName name="solver_adj" localSheetId="0" hidden="1">'Мод_1_1 (3)'!$B$3:$E$3</definedName>
    <definedName name="solver_adj" localSheetId="5" hidden="1">Мод_1_2!$B$3:$E$3</definedName>
    <definedName name="solver_adj" localSheetId="6" hidden="1">Мод_2!$B$3:$E$3</definedName>
    <definedName name="solver_adj" localSheetId="3" hidden="1">Мод_без_торг!$B$3:$E$3</definedName>
    <definedName name="solver_adj" localSheetId="1" hidden="1">'Мод_без_торг (2)'!$B$3:$E$3</definedName>
    <definedName name="solver_cvg" localSheetId="4" hidden="1">0.0001</definedName>
    <definedName name="solver_cvg" localSheetId="2" hidden="1">0.0001</definedName>
    <definedName name="solver_cvg" localSheetId="0" hidden="1">0.0001</definedName>
    <definedName name="solver_cvg" localSheetId="5" hidden="1">0.0001</definedName>
    <definedName name="solver_cvg" localSheetId="6" hidden="1">0.0001</definedName>
    <definedName name="solver_cvg" localSheetId="3" hidden="1">0.0001</definedName>
    <definedName name="solver_cvg" localSheetId="1" hidden="1">0.0001</definedName>
    <definedName name="solver_drv" localSheetId="4" hidden="1">1</definedName>
    <definedName name="solver_drv" localSheetId="2" hidden="1">1</definedName>
    <definedName name="solver_drv" localSheetId="0" hidden="1">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drv" localSheetId="1" hidden="1">1</definedName>
    <definedName name="solver_eng" localSheetId="4" hidden="1">2</definedName>
    <definedName name="solver_eng" localSheetId="2" hidden="1">2</definedName>
    <definedName name="solver_eng" localSheetId="0" hidden="1">2</definedName>
    <definedName name="solver_eng" localSheetId="5" hidden="1">2</definedName>
    <definedName name="solver_eng" localSheetId="6" hidden="1">2</definedName>
    <definedName name="solver_eng" localSheetId="3" hidden="1">2</definedName>
    <definedName name="solver_eng" localSheetId="1" hidden="1">2</definedName>
    <definedName name="solver_est" localSheetId="4" hidden="1">1</definedName>
    <definedName name="solver_est" localSheetId="2" hidden="1">1</definedName>
    <definedName name="solver_est" localSheetId="0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est" localSheetId="1" hidden="1">1</definedName>
    <definedName name="solver_ibd" localSheetId="4" hidden="1">2</definedName>
    <definedName name="solver_ibd" localSheetId="2" hidden="1">2</definedName>
    <definedName name="solver_ibd" localSheetId="0" hidden="1">2</definedName>
    <definedName name="solver_ibd" localSheetId="5" hidden="1">2</definedName>
    <definedName name="solver_ibd" localSheetId="6" hidden="1">2</definedName>
    <definedName name="solver_ibd" localSheetId="3" hidden="1">2</definedName>
    <definedName name="solver_ibd" localSheetId="1" hidden="1">2</definedName>
    <definedName name="solver_itr" localSheetId="4" hidden="1">1000</definedName>
    <definedName name="solver_itr" localSheetId="2" hidden="1">1000</definedName>
    <definedName name="solver_itr" localSheetId="0" hidden="1">1000</definedName>
    <definedName name="solver_itr" localSheetId="5" hidden="1">1000</definedName>
    <definedName name="solver_itr" localSheetId="6" hidden="1">1000</definedName>
    <definedName name="solver_itr" localSheetId="3" hidden="1">1000</definedName>
    <definedName name="solver_itr" localSheetId="1" hidden="1">1000</definedName>
    <definedName name="solver_lhs1" localSheetId="4" hidden="1">Мод_1_1!$F$10</definedName>
    <definedName name="solver_lhs1" localSheetId="2" hidden="1">'Мод_1_1 (2)'!$F$8</definedName>
    <definedName name="solver_lhs1" localSheetId="0" hidden="1">'Мод_1_1 (3)'!$F$10</definedName>
    <definedName name="solver_lhs1" localSheetId="5" hidden="1">Мод_1_2!$F$10</definedName>
    <definedName name="solver_lhs1" localSheetId="6" hidden="1">Мод_2!$F$10</definedName>
    <definedName name="solver_lhs1" localSheetId="3" hidden="1">Мод_без_торг!$F$10</definedName>
    <definedName name="solver_lhs1" localSheetId="1" hidden="1">'Мод_без_торг (2)'!$F$10</definedName>
    <definedName name="solver_lhs2" localSheetId="4" hidden="1">Мод_1_1!$F$8</definedName>
    <definedName name="solver_lhs2" localSheetId="2" hidden="1">'Мод_1_1 (2)'!$F$9</definedName>
    <definedName name="solver_lhs2" localSheetId="0" hidden="1">'Мод_1_1 (3)'!$F$8</definedName>
    <definedName name="solver_lhs2" localSheetId="5" hidden="1">Мод_1_2!$F$8</definedName>
    <definedName name="solver_lhs2" localSheetId="6" hidden="1">Мод_2!$F$8</definedName>
    <definedName name="solver_lhs2" localSheetId="3" hidden="1">Мод_без_торг!$F$7</definedName>
    <definedName name="solver_lhs2" localSheetId="1" hidden="1">'Мод_без_торг (2)'!$F$7</definedName>
    <definedName name="solver_lhs3" localSheetId="4" hidden="1">Мод_1_1!$F$9</definedName>
    <definedName name="solver_lhs3" localSheetId="2" hidden="1">'Мод_1_1 (2)'!$F$9</definedName>
    <definedName name="solver_lhs3" localSheetId="0" hidden="1">'Мод_1_1 (3)'!$F$9</definedName>
    <definedName name="solver_lhs3" localSheetId="5" hidden="1">Мод_1_2!$F$9</definedName>
    <definedName name="solver_lhs3" localSheetId="6" hidden="1">Мод_2!$F$9</definedName>
    <definedName name="solver_lhs3" localSheetId="3" hidden="1">Мод_без_торг!$F$8</definedName>
    <definedName name="solver_lhs3" localSheetId="1" hidden="1">'Мод_без_торг (2)'!$F$8</definedName>
    <definedName name="solver_lhs4" localSheetId="4" hidden="1">Мод_1_1!$F$9</definedName>
    <definedName name="solver_lhs4" localSheetId="2" hidden="1">'Мод_1_1 (2)'!$F$9</definedName>
    <definedName name="solver_lhs4" localSheetId="0" hidden="1">'Мод_1_1 (3)'!$F$9</definedName>
    <definedName name="solver_lhs4" localSheetId="5" hidden="1">Мод_1_2!$F$9</definedName>
    <definedName name="solver_lhs4" localSheetId="6" hidden="1">Мод_2!$F$9</definedName>
    <definedName name="solver_lhs4" localSheetId="3" hidden="1">Мод_без_торг!$F$9</definedName>
    <definedName name="solver_lhs4" localSheetId="1" hidden="1">'Мод_без_торг (2)'!$F$9</definedName>
    <definedName name="solver_lin" localSheetId="4" hidden="1">1</definedName>
    <definedName name="solver_lin" localSheetId="2" hidden="1">1</definedName>
    <definedName name="solver_lin" localSheetId="0" hidden="1">1</definedName>
    <definedName name="solver_lin" localSheetId="5" hidden="1">1</definedName>
    <definedName name="solver_lin" localSheetId="6" hidden="1">1</definedName>
    <definedName name="solver_lin" localSheetId="3" hidden="1">1</definedName>
    <definedName name="solver_lin" localSheetId="1" hidden="1">1</definedName>
    <definedName name="solver_lva" localSheetId="4" hidden="1">2</definedName>
    <definedName name="solver_lva" localSheetId="2" hidden="1">2</definedName>
    <definedName name="solver_lva" localSheetId="0" hidden="1">2</definedName>
    <definedName name="solver_lva" localSheetId="5" hidden="1">2</definedName>
    <definedName name="solver_lva" localSheetId="6" hidden="1">2</definedName>
    <definedName name="solver_lva" localSheetId="3" hidden="1">2</definedName>
    <definedName name="solver_lva" localSheetId="1" hidden="1">2</definedName>
    <definedName name="solver_mip" localSheetId="4" hidden="1">5000</definedName>
    <definedName name="solver_mip" localSheetId="2" hidden="1">5000</definedName>
    <definedName name="solver_mip" localSheetId="0" hidden="1">5000</definedName>
    <definedName name="solver_mip" localSheetId="5" hidden="1">5000</definedName>
    <definedName name="solver_mip" localSheetId="6" hidden="1">5000</definedName>
    <definedName name="solver_mip" localSheetId="3" hidden="1">5000</definedName>
    <definedName name="solver_mip" localSheetId="1" hidden="1">5000</definedName>
    <definedName name="solver_mni" localSheetId="4" hidden="1">30</definedName>
    <definedName name="solver_mni" localSheetId="2" hidden="1">30</definedName>
    <definedName name="solver_mni" localSheetId="0" hidden="1">30</definedName>
    <definedName name="solver_mni" localSheetId="5" hidden="1">30</definedName>
    <definedName name="solver_mni" localSheetId="6" hidden="1">30</definedName>
    <definedName name="solver_mni" localSheetId="3" hidden="1">30</definedName>
    <definedName name="solver_mni" localSheetId="1" hidden="1">30</definedName>
    <definedName name="solver_mrt" localSheetId="4" hidden="1">0.075</definedName>
    <definedName name="solver_mrt" localSheetId="2" hidden="1">0.075</definedName>
    <definedName name="solver_mrt" localSheetId="0" hidden="1">0.075</definedName>
    <definedName name="solver_mrt" localSheetId="5" hidden="1">0.075</definedName>
    <definedName name="solver_mrt" localSheetId="6" hidden="1">0.075</definedName>
    <definedName name="solver_mrt" localSheetId="3" hidden="1">0.075</definedName>
    <definedName name="solver_mrt" localSheetId="1" hidden="1">0.075</definedName>
    <definedName name="solver_msl" localSheetId="4" hidden="1">2</definedName>
    <definedName name="solver_msl" localSheetId="2" hidden="1">2</definedName>
    <definedName name="solver_msl" localSheetId="0" hidden="1">2</definedName>
    <definedName name="solver_msl" localSheetId="5" hidden="1">2</definedName>
    <definedName name="solver_msl" localSheetId="6" hidden="1">2</definedName>
    <definedName name="solver_msl" localSheetId="3" hidden="1">2</definedName>
    <definedName name="solver_msl" localSheetId="1" hidden="1">2</definedName>
    <definedName name="solver_neg" localSheetId="4" hidden="1">1</definedName>
    <definedName name="solver_neg" localSheetId="2" hidden="1">1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3" hidden="1">1</definedName>
    <definedName name="solver_neg" localSheetId="1" hidden="1">1</definedName>
    <definedName name="solver_nod" localSheetId="4" hidden="1">5000</definedName>
    <definedName name="solver_nod" localSheetId="2" hidden="1">5000</definedName>
    <definedName name="solver_nod" localSheetId="0" hidden="1">5000</definedName>
    <definedName name="solver_nod" localSheetId="5" hidden="1">5000</definedName>
    <definedName name="solver_nod" localSheetId="6" hidden="1">5000</definedName>
    <definedName name="solver_nod" localSheetId="3" hidden="1">5000</definedName>
    <definedName name="solver_nod" localSheetId="1" hidden="1">5000</definedName>
    <definedName name="solver_num" localSheetId="4" hidden="1">3</definedName>
    <definedName name="solver_num" localSheetId="2" hidden="1">2</definedName>
    <definedName name="solver_num" localSheetId="0" hidden="1">3</definedName>
    <definedName name="solver_num" localSheetId="5" hidden="1">3</definedName>
    <definedName name="solver_num" localSheetId="6" hidden="1">3</definedName>
    <definedName name="solver_num" localSheetId="3" hidden="1">4</definedName>
    <definedName name="solver_num" localSheetId="1" hidden="1">4</definedName>
    <definedName name="solver_nwt" localSheetId="4" hidden="1">1</definedName>
    <definedName name="solver_nwt" localSheetId="2" hidden="1">1</definedName>
    <definedName name="solver_nwt" localSheetId="0" hidden="1">1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nwt" localSheetId="1" hidden="1">1</definedName>
    <definedName name="solver_ofx" localSheetId="4" hidden="1">2</definedName>
    <definedName name="solver_ofx" localSheetId="2" hidden="1">2</definedName>
    <definedName name="solver_ofx" localSheetId="0" hidden="1">2</definedName>
    <definedName name="solver_ofx" localSheetId="5" hidden="1">2</definedName>
    <definedName name="solver_ofx" localSheetId="6" hidden="1">2</definedName>
    <definedName name="solver_ofx" localSheetId="3" hidden="1">2</definedName>
    <definedName name="solver_ofx" localSheetId="1" hidden="1">2</definedName>
    <definedName name="solver_opt" localSheetId="4" hidden="1">Мод_1_1!$F$4</definedName>
    <definedName name="solver_opt" localSheetId="2" hidden="1">'Мод_1_1 (2)'!$F$4</definedName>
    <definedName name="solver_opt" localSheetId="0" hidden="1">'Мод_1_1 (3)'!$F$4</definedName>
    <definedName name="solver_opt" localSheetId="5" hidden="1">Мод_1_2!$F$4</definedName>
    <definedName name="solver_opt" localSheetId="6" hidden="1">Мод_2!$F$4</definedName>
    <definedName name="solver_opt" localSheetId="3" hidden="1">Мод_без_торг!$F$4</definedName>
    <definedName name="solver_opt" localSheetId="1" hidden="1">'Мод_без_торг (2)'!$F$4</definedName>
    <definedName name="solver_piv" localSheetId="4" hidden="1">0.000001</definedName>
    <definedName name="solver_piv" localSheetId="2" hidden="1">0.000001</definedName>
    <definedName name="solver_piv" localSheetId="0" hidden="1">0.000001</definedName>
    <definedName name="solver_piv" localSheetId="5" hidden="1">0.000001</definedName>
    <definedName name="solver_piv" localSheetId="6" hidden="1">0.000001</definedName>
    <definedName name="solver_piv" localSheetId="3" hidden="1">0.000001</definedName>
    <definedName name="solver_piv" localSheetId="1" hidden="1">0.000001</definedName>
    <definedName name="solver_pre" localSheetId="4" hidden="1">0.000001</definedName>
    <definedName name="solver_pre" localSheetId="2" hidden="1">0.000001</definedName>
    <definedName name="solver_pre" localSheetId="0" hidden="1">0.000001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pre" localSheetId="1" hidden="1">0.000001</definedName>
    <definedName name="solver_pro" localSheetId="4" hidden="1">2</definedName>
    <definedName name="solver_pro" localSheetId="2" hidden="1">2</definedName>
    <definedName name="solver_pro" localSheetId="0" hidden="1">2</definedName>
    <definedName name="solver_pro" localSheetId="5" hidden="1">2</definedName>
    <definedName name="solver_pro" localSheetId="6" hidden="1">2</definedName>
    <definedName name="solver_pro" localSheetId="3" hidden="1">2</definedName>
    <definedName name="solver_pro" localSheetId="1" hidden="1">2</definedName>
    <definedName name="solver_rbv" localSheetId="4" hidden="1">1</definedName>
    <definedName name="solver_rbv" localSheetId="2" hidden="1">1</definedName>
    <definedName name="solver_rbv" localSheetId="0" hidden="1">1</definedName>
    <definedName name="solver_rbv" localSheetId="5" hidden="1">1</definedName>
    <definedName name="solver_rbv" localSheetId="6" hidden="1">1</definedName>
    <definedName name="solver_rbv" localSheetId="3" hidden="1">1</definedName>
    <definedName name="solver_rbv" localSheetId="1" hidden="1">1</definedName>
    <definedName name="solver_red" localSheetId="4" hidden="1">0.000001</definedName>
    <definedName name="solver_red" localSheetId="2" hidden="1">0.000001</definedName>
    <definedName name="solver_red" localSheetId="0" hidden="1">0.000001</definedName>
    <definedName name="solver_red" localSheetId="5" hidden="1">0.000001</definedName>
    <definedName name="solver_red" localSheetId="6" hidden="1">0.000001</definedName>
    <definedName name="solver_red" localSheetId="3" hidden="1">0.000001</definedName>
    <definedName name="solver_red" localSheetId="1" hidden="1">0.000001</definedName>
    <definedName name="solver_rel1" localSheetId="4" hidden="1">2</definedName>
    <definedName name="solver_rel1" localSheetId="2" hidden="1">2</definedName>
    <definedName name="solver_rel1" localSheetId="0" hidden="1">2</definedName>
    <definedName name="solver_rel1" localSheetId="5" hidden="1">2</definedName>
    <definedName name="solver_rel1" localSheetId="6" hidden="1">2</definedName>
    <definedName name="solver_rel1" localSheetId="3" hidden="1">2</definedName>
    <definedName name="solver_rel1" localSheetId="1" hidden="1">2</definedName>
    <definedName name="solver_rel2" localSheetId="4" hidden="1">2</definedName>
    <definedName name="solver_rel2" localSheetId="2" hidden="1">2</definedName>
    <definedName name="solver_rel2" localSheetId="0" hidden="1">2</definedName>
    <definedName name="solver_rel2" localSheetId="5" hidden="1">2</definedName>
    <definedName name="solver_rel2" localSheetId="6" hidden="1">2</definedName>
    <definedName name="solver_rel2" localSheetId="3" hidden="1">2</definedName>
    <definedName name="solver_rel2" localSheetId="1" hidden="1">2</definedName>
    <definedName name="solver_rel3" localSheetId="4" hidden="1">2</definedName>
    <definedName name="solver_rel3" localSheetId="2" hidden="1">2</definedName>
    <definedName name="solver_rel3" localSheetId="0" hidden="1">2</definedName>
    <definedName name="solver_rel3" localSheetId="5" hidden="1">2</definedName>
    <definedName name="solver_rel3" localSheetId="6" hidden="1">2</definedName>
    <definedName name="solver_rel3" localSheetId="3" hidden="1">2</definedName>
    <definedName name="solver_rel3" localSheetId="1" hidden="1">2</definedName>
    <definedName name="solver_rel4" localSheetId="4" hidden="1">2</definedName>
    <definedName name="solver_rel4" localSheetId="2" hidden="1">2</definedName>
    <definedName name="solver_rel4" localSheetId="0" hidden="1">2</definedName>
    <definedName name="solver_rel4" localSheetId="5" hidden="1">2</definedName>
    <definedName name="solver_rel4" localSheetId="6" hidden="1">2</definedName>
    <definedName name="solver_rel4" localSheetId="3" hidden="1">2</definedName>
    <definedName name="solver_rel4" localSheetId="1" hidden="1">2</definedName>
    <definedName name="solver_reo" localSheetId="4" hidden="1">2</definedName>
    <definedName name="solver_reo" localSheetId="2" hidden="1">2</definedName>
    <definedName name="solver_reo" localSheetId="0" hidden="1">2</definedName>
    <definedName name="solver_reo" localSheetId="5" hidden="1">2</definedName>
    <definedName name="solver_reo" localSheetId="6" hidden="1">2</definedName>
    <definedName name="solver_reo" localSheetId="3" hidden="1">2</definedName>
    <definedName name="solver_reo" localSheetId="1" hidden="1">2</definedName>
    <definedName name="solver_rep" localSheetId="4" hidden="1">2</definedName>
    <definedName name="solver_rep" localSheetId="2" hidden="1">2</definedName>
    <definedName name="solver_rep" localSheetId="0" hidden="1">2</definedName>
    <definedName name="solver_rep" localSheetId="5" hidden="1">2</definedName>
    <definedName name="solver_rep" localSheetId="6" hidden="1">2</definedName>
    <definedName name="solver_rep" localSheetId="3" hidden="1">2</definedName>
    <definedName name="solver_rep" localSheetId="1" hidden="1">2</definedName>
    <definedName name="solver_rhs1" localSheetId="4" hidden="1">Мод_1_1!$H$10</definedName>
    <definedName name="solver_rhs1" localSheetId="2" hidden="1">'Мод_1_1 (2)'!$H$8</definedName>
    <definedName name="solver_rhs1" localSheetId="0" hidden="1">'Мод_1_1 (3)'!$H$10</definedName>
    <definedName name="solver_rhs1" localSheetId="5" hidden="1">Мод_1_2!$H$10</definedName>
    <definedName name="solver_rhs1" localSheetId="6" hidden="1">Мод_2!$H$10</definedName>
    <definedName name="solver_rhs1" localSheetId="3" hidden="1">Мод_без_торг!$H$10</definedName>
    <definedName name="solver_rhs1" localSheetId="1" hidden="1">'Мод_без_торг (2)'!$H$10</definedName>
    <definedName name="solver_rhs2" localSheetId="4" hidden="1">Мод_1_1!$H$8</definedName>
    <definedName name="solver_rhs2" localSheetId="2" hidden="1">'Мод_1_1 (2)'!$H$9</definedName>
    <definedName name="solver_rhs2" localSheetId="0" hidden="1">'Мод_1_1 (3)'!$H$8</definedName>
    <definedName name="solver_rhs2" localSheetId="5" hidden="1">Мод_1_2!$H$8</definedName>
    <definedName name="solver_rhs2" localSheetId="6" hidden="1">Мод_2!$H$8</definedName>
    <definedName name="solver_rhs2" localSheetId="3" hidden="1">Мод_без_торг!$H$7</definedName>
    <definedName name="solver_rhs2" localSheetId="1" hidden="1">'Мод_без_торг (2)'!$H$7</definedName>
    <definedName name="solver_rhs3" localSheetId="4" hidden="1">Мод_1_1!$H$9</definedName>
    <definedName name="solver_rhs3" localSheetId="2" hidden="1">'Мод_1_1 (2)'!$H$9</definedName>
    <definedName name="solver_rhs3" localSheetId="0" hidden="1">'Мод_1_1 (3)'!$H$9</definedName>
    <definedName name="solver_rhs3" localSheetId="5" hidden="1">Мод_1_2!$H$9</definedName>
    <definedName name="solver_rhs3" localSheetId="6" hidden="1">Мод_2!$H$9</definedName>
    <definedName name="solver_rhs3" localSheetId="3" hidden="1">Мод_без_торг!$H$8</definedName>
    <definedName name="solver_rhs3" localSheetId="1" hidden="1">'Мод_без_торг (2)'!$H$8</definedName>
    <definedName name="solver_rhs4" localSheetId="4" hidden="1">Мод_1_1!$H$9</definedName>
    <definedName name="solver_rhs4" localSheetId="2" hidden="1">'Мод_1_1 (2)'!$H$9</definedName>
    <definedName name="solver_rhs4" localSheetId="0" hidden="1">'Мод_1_1 (3)'!$H$9</definedName>
    <definedName name="solver_rhs4" localSheetId="5" hidden="1">Мод_1_2!$H$9</definedName>
    <definedName name="solver_rhs4" localSheetId="6" hidden="1">Мод_2!$H$9</definedName>
    <definedName name="solver_rhs4" localSheetId="3" hidden="1">Мод_без_торг!$H$9</definedName>
    <definedName name="solver_rhs4" localSheetId="1" hidden="1">'Мод_без_торг (2)'!$H$9</definedName>
    <definedName name="solver_rlx" localSheetId="4" hidden="1">2</definedName>
    <definedName name="solver_rlx" localSheetId="2" hidden="1">2</definedName>
    <definedName name="solver_rlx" localSheetId="0" hidden="1">2</definedName>
    <definedName name="solver_rlx" localSheetId="5" hidden="1">2</definedName>
    <definedName name="solver_rlx" localSheetId="6" hidden="1">2</definedName>
    <definedName name="solver_rlx" localSheetId="3" hidden="1">2</definedName>
    <definedName name="solver_rlx" localSheetId="1" hidden="1">2</definedName>
    <definedName name="solver_rsd" localSheetId="4" hidden="1">0</definedName>
    <definedName name="solver_rsd" localSheetId="2" hidden="1">0</definedName>
    <definedName name="solver_rsd" localSheetId="0" hidden="1">0</definedName>
    <definedName name="solver_rsd" localSheetId="5" hidden="1">0</definedName>
    <definedName name="solver_rsd" localSheetId="6" hidden="1">0</definedName>
    <definedName name="solver_rsd" localSheetId="3" hidden="1">0</definedName>
    <definedName name="solver_rsd" localSheetId="1" hidden="1">0</definedName>
    <definedName name="solver_scl" localSheetId="4" hidden="1">1</definedName>
    <definedName name="solver_scl" localSheetId="2" hidden="1">1</definedName>
    <definedName name="solver_scl" localSheetId="0" hidden="1">1</definedName>
    <definedName name="solver_scl" localSheetId="5" hidden="1">1</definedName>
    <definedName name="solver_scl" localSheetId="6" hidden="1">1</definedName>
    <definedName name="solver_scl" localSheetId="3" hidden="1">1</definedName>
    <definedName name="solver_scl" localSheetId="1" hidden="1">1</definedName>
    <definedName name="solver_sho" localSheetId="4" hidden="1">2</definedName>
    <definedName name="solver_sho" localSheetId="2" hidden="1">2</definedName>
    <definedName name="solver_sho" localSheetId="0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ho" localSheetId="1" hidden="1">2</definedName>
    <definedName name="solver_ssz" localSheetId="4" hidden="1">100</definedName>
    <definedName name="solver_ssz" localSheetId="2" hidden="1">100</definedName>
    <definedName name="solver_ssz" localSheetId="0" hidden="1">100</definedName>
    <definedName name="solver_ssz" localSheetId="5" hidden="1">100</definedName>
    <definedName name="solver_ssz" localSheetId="6" hidden="1">100</definedName>
    <definedName name="solver_ssz" localSheetId="3" hidden="1">100</definedName>
    <definedName name="solver_ssz" localSheetId="1" hidden="1">100</definedName>
    <definedName name="solver_std" localSheetId="4" hidden="1">1</definedName>
    <definedName name="solver_std" localSheetId="2" hidden="1">1</definedName>
    <definedName name="solver_std" localSheetId="0" hidden="1">1</definedName>
    <definedName name="solver_std" localSheetId="5" hidden="1">1</definedName>
    <definedName name="solver_std" localSheetId="6" hidden="1">1</definedName>
    <definedName name="solver_std" localSheetId="3" hidden="1">1</definedName>
    <definedName name="solver_std" localSheetId="1" hidden="1">1</definedName>
    <definedName name="solver_tim" localSheetId="4" hidden="1">100</definedName>
    <definedName name="solver_tim" localSheetId="2" hidden="1">100</definedName>
    <definedName name="solver_tim" localSheetId="0" hidden="1">100</definedName>
    <definedName name="solver_tim" localSheetId="5" hidden="1">100</definedName>
    <definedName name="solver_tim" localSheetId="6" hidden="1">100</definedName>
    <definedName name="solver_tim" localSheetId="3" hidden="1">100</definedName>
    <definedName name="solver_tim" localSheetId="1" hidden="1">100</definedName>
    <definedName name="solver_tol" localSheetId="4" hidden="1">0.01</definedName>
    <definedName name="solver_tol" localSheetId="2" hidden="1">0.01</definedName>
    <definedName name="solver_tol" localSheetId="0" hidden="1">0.01</definedName>
    <definedName name="solver_tol" localSheetId="5" hidden="1">0.01</definedName>
    <definedName name="solver_tol" localSheetId="6" hidden="1">0.01</definedName>
    <definedName name="solver_tol" localSheetId="3" hidden="1">0.01</definedName>
    <definedName name="solver_tol" localSheetId="1" hidden="1">0.01</definedName>
    <definedName name="solver_typ" localSheetId="4" hidden="1">1</definedName>
    <definedName name="solver_typ" localSheetId="2" hidden="1">1</definedName>
    <definedName name="solver_typ" localSheetId="0" hidden="1">1</definedName>
    <definedName name="solver_typ" localSheetId="5" hidden="1">1</definedName>
    <definedName name="solver_typ" localSheetId="6" hidden="1">1</definedName>
    <definedName name="solver_typ" localSheetId="3" hidden="1">1</definedName>
    <definedName name="solver_typ" localSheetId="1" hidden="1">1</definedName>
    <definedName name="solver_val" localSheetId="4" hidden="1">0</definedName>
    <definedName name="solver_val" localSheetId="2" hidden="1">0</definedName>
    <definedName name="solver_val" localSheetId="0" hidden="1">0</definedName>
    <definedName name="solver_val" localSheetId="5" hidden="1">0</definedName>
    <definedName name="solver_val" localSheetId="6" hidden="1">0</definedName>
    <definedName name="solver_val" localSheetId="3" hidden="1">0</definedName>
    <definedName name="solver_val" localSheetId="1" hidden="1">0</definedName>
    <definedName name="solver_ver" localSheetId="4" hidden="1">3</definedName>
    <definedName name="solver_ver" localSheetId="2" hidden="1">3</definedName>
    <definedName name="solver_ver" localSheetId="0" hidden="1">3</definedName>
    <definedName name="solver_ver" localSheetId="5" hidden="1">3</definedName>
    <definedName name="solver_ver" localSheetId="6" hidden="1">3</definedName>
    <definedName name="solver_ver" localSheetId="3" hidden="1">3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F10" i="38" l="1"/>
  <c r="FV977" i="38"/>
  <c r="E9" i="38"/>
  <c r="D9" i="38"/>
  <c r="F9" i="38" s="1"/>
  <c r="I9" i="38" s="1"/>
  <c r="F8" i="38"/>
  <c r="I8" i="38" s="1"/>
  <c r="C8" i="38"/>
  <c r="F4" i="38"/>
  <c r="F4" i="37"/>
  <c r="FV977" i="37"/>
  <c r="E10" i="37"/>
  <c r="F10" i="37" s="1"/>
  <c r="I10" i="37" s="1"/>
  <c r="F9" i="37"/>
  <c r="I9" i="37" s="1"/>
  <c r="D9" i="37"/>
  <c r="C8" i="37"/>
  <c r="F8" i="37" s="1"/>
  <c r="I8" i="37" s="1"/>
  <c r="F7" i="37"/>
  <c r="I7" i="37" s="1"/>
  <c r="F4" i="36"/>
  <c r="FV977" i="36"/>
  <c r="E9" i="36"/>
  <c r="D9" i="36"/>
  <c r="F9" i="36" s="1"/>
  <c r="I9" i="36" s="1"/>
  <c r="C8" i="36"/>
  <c r="F8" i="36" s="1"/>
  <c r="I8" i="36" s="1"/>
  <c r="F4" i="1"/>
  <c r="E10" i="26"/>
  <c r="F10" i="26"/>
  <c r="F7" i="26"/>
  <c r="L5" i="30" l="1"/>
  <c r="L4" i="30"/>
  <c r="L4" i="29"/>
  <c r="M4" i="1"/>
  <c r="L4" i="1"/>
  <c r="C8" i="30"/>
  <c r="FV977" i="30" l="1"/>
  <c r="F10" i="30"/>
  <c r="I10" i="30" s="1"/>
  <c r="E9" i="30"/>
  <c r="D9" i="30"/>
  <c r="F9" i="30" s="1"/>
  <c r="I9" i="30" s="1"/>
  <c r="F8" i="30"/>
  <c r="I8" i="30" s="1"/>
  <c r="F4" i="30"/>
  <c r="F10" i="29"/>
  <c r="FV977" i="29"/>
  <c r="I10" i="29"/>
  <c r="E9" i="29"/>
  <c r="D9" i="29"/>
  <c r="F9" i="29" s="1"/>
  <c r="I9" i="29" s="1"/>
  <c r="C8" i="29"/>
  <c r="F8" i="29" s="1"/>
  <c r="I8" i="29" s="1"/>
  <c r="F4" i="29"/>
  <c r="I10" i="26"/>
  <c r="I7" i="26"/>
  <c r="FV977" i="26"/>
  <c r="D9" i="26"/>
  <c r="F9" i="26" s="1"/>
  <c r="C8" i="26"/>
  <c r="F8" i="26" s="1"/>
  <c r="F4" i="26"/>
  <c r="F10" i="1"/>
  <c r="I10" i="1" s="1"/>
  <c r="F9" i="1"/>
  <c r="I9" i="1" s="1"/>
  <c r="E9" i="1"/>
  <c r="D9" i="1"/>
  <c r="F8" i="1"/>
  <c r="I8" i="1" s="1"/>
  <c r="C8" i="1"/>
  <c r="FV977" i="1"/>
  <c r="I9" i="26" l="1"/>
  <c r="I8" i="26"/>
</calcChain>
</file>

<file path=xl/sharedStrings.xml><?xml version="1.0" encoding="utf-8"?>
<sst xmlns="http://schemas.openxmlformats.org/spreadsheetml/2006/main" count="131" uniqueCount="23">
  <si>
    <t>Суммарное потребление</t>
  </si>
  <si>
    <t>Начальный запас</t>
  </si>
  <si>
    <t>Конечный запас</t>
  </si>
  <si>
    <t>Производство</t>
  </si>
  <si>
    <t>Потребность во времени</t>
  </si>
  <si>
    <t xml:space="preserve"> мясо</t>
  </si>
  <si>
    <t>картоф</t>
  </si>
  <si>
    <t>Беларусь</t>
  </si>
  <si>
    <t>Франция</t>
  </si>
  <si>
    <t>мясо</t>
  </si>
  <si>
    <t>=</t>
  </si>
  <si>
    <t>Беларусь должна работать 8 часов</t>
  </si>
  <si>
    <t>Франция должна работать 8 часов</t>
  </si>
  <si>
    <t>Миним объм произв картофеля</t>
  </si>
  <si>
    <t>Беларусь должна тратить 4 ч на мясо</t>
  </si>
  <si>
    <t>Беларусь должна тратить 4 ч на картоф</t>
  </si>
  <si>
    <t>Франция должна тратить 4 ч на мясо</t>
  </si>
  <si>
    <t>Франция должна тратить 4 ч на картоф</t>
  </si>
  <si>
    <t>Цена за 1 кг, тыс. руб.</t>
  </si>
  <si>
    <t>Объем производства, кг</t>
  </si>
  <si>
    <t>выигрыш</t>
  </si>
  <si>
    <t>Чем больше разрыв в уровне производительности труда, тем выигрыш меньше. Одно из возможных объяснений: У страны с низкой производительностью настолько низкий объем производства, что у нее практически нечего взять другой стране</t>
  </si>
  <si>
    <t>Минимальный объем произв.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</si>
</sst>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0" xfId="0" applyNumberFormat="1" applyFont="1"/>
    <xf numFmtId="0" fontId="0" fillId="0" borderId="0" xfId="0" applyAlignment="1">
      <alignment wrapText="1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V977"/>
  <sheetViews>
    <sheetView zoomScale="90" workbookViewId="0">
      <selection activeCell="E41" sqref="E41"/>
    </sheetView>
  </sheetViews>
  <sheetFormatPr defaultColWidth="8.7109375" defaultRowHeight="12.75" x14ac:dyDescent="0.2"/>
  <cols>
    <col min="1" max="1" width="37.7109375" style="1" customWidth="1"/>
    <col min="2" max="5" width="8.7109375" style="1"/>
    <col min="6" max="6" width="15.85546875" style="1" customWidth="1"/>
    <col min="7" max="7" width="2.5703125" style="1" customWidth="1"/>
    <col min="8" max="8" width="12.140625" style="1" customWidth="1"/>
    <col min="9" max="9" width="11.28515625" style="1" customWidth="1"/>
    <col min="10" max="16384" width="8.7109375" style="1"/>
  </cols>
  <sheetData>
    <row r="2" spans="1:9" x14ac:dyDescent="0.2">
      <c r="B2" s="1" t="s">
        <v>5</v>
      </c>
      <c r="C2" s="1" t="s">
        <v>6</v>
      </c>
      <c r="D2" s="1" t="s">
        <v>9</v>
      </c>
      <c r="E2" s="1" t="s">
        <v>6</v>
      </c>
    </row>
    <row r="3" spans="1:9" x14ac:dyDescent="0.2">
      <c r="B3" s="1">
        <v>0</v>
      </c>
      <c r="C3" s="1">
        <v>32</v>
      </c>
      <c r="D3" s="1">
        <v>18</v>
      </c>
      <c r="E3" s="1">
        <v>12</v>
      </c>
      <c r="F3" s="1" t="s">
        <v>3</v>
      </c>
    </row>
    <row r="4" spans="1:9" x14ac:dyDescent="0.2">
      <c r="F4" s="8">
        <f>B3+C3+D3+E3</f>
        <v>62</v>
      </c>
    </row>
    <row r="5" spans="1:9" ht="25.5" x14ac:dyDescent="0.2">
      <c r="B5" s="13" t="s">
        <v>4</v>
      </c>
      <c r="C5" s="14"/>
      <c r="D5" s="10"/>
      <c r="E5" s="10"/>
      <c r="F5" s="5" t="s">
        <v>0</v>
      </c>
      <c r="H5" s="3" t="s">
        <v>1</v>
      </c>
      <c r="I5" s="3" t="s">
        <v>2</v>
      </c>
    </row>
    <row r="6" spans="1:9" x14ac:dyDescent="0.2">
      <c r="B6" s="13"/>
      <c r="C6" s="14"/>
      <c r="D6" s="10"/>
      <c r="E6" s="10"/>
    </row>
    <row r="7" spans="1:9" x14ac:dyDescent="0.2">
      <c r="D7" s="6"/>
      <c r="G7" s="4"/>
    </row>
    <row r="8" spans="1:9" x14ac:dyDescent="0.2">
      <c r="A8" s="1" t="s">
        <v>11</v>
      </c>
      <c r="B8" s="1">
        <v>1</v>
      </c>
      <c r="C8" s="1">
        <f>1/4</f>
        <v>0.25</v>
      </c>
      <c r="F8" s="1">
        <f>SUMPRODUCT(B3:C3,B8:C8)</f>
        <v>8</v>
      </c>
      <c r="G8" s="2" t="s">
        <v>10</v>
      </c>
      <c r="H8" s="1">
        <v>8</v>
      </c>
      <c r="I8" s="1">
        <f t="shared" ref="I8:I9" si="0">H8-F8</f>
        <v>0</v>
      </c>
    </row>
    <row r="9" spans="1:9" x14ac:dyDescent="0.2">
      <c r="A9" s="1" t="s">
        <v>12</v>
      </c>
      <c r="D9" s="6">
        <f>1/3</f>
        <v>0.33333333333333331</v>
      </c>
      <c r="E9" s="1">
        <f>1/6</f>
        <v>0.16666666666666666</v>
      </c>
      <c r="F9" s="1">
        <f>SUMPRODUCT(D3:E3,D9:E9)</f>
        <v>8</v>
      </c>
      <c r="G9" s="1" t="s">
        <v>10</v>
      </c>
      <c r="H9" s="1">
        <v>8</v>
      </c>
      <c r="I9" s="1">
        <f t="shared" si="0"/>
        <v>0</v>
      </c>
    </row>
    <row r="10" spans="1:9" x14ac:dyDescent="0.2">
      <c r="A10" s="1" t="s">
        <v>22</v>
      </c>
      <c r="F10" s="1">
        <f>B3+D3</f>
        <v>18</v>
      </c>
      <c r="G10" s="1" t="s">
        <v>10</v>
      </c>
      <c r="H10" s="1">
        <v>18</v>
      </c>
    </row>
    <row r="977" spans="178:178" x14ac:dyDescent="0.2">
      <c r="FV977" s="1" t="b">
        <f>{FALSE,5000,5000,FALSE,FALSE,FALSE,FALSE,FALSE}</f>
        <v>0</v>
      </c>
    </row>
  </sheetData>
  <mergeCells count="2">
    <mergeCell ref="B5:C5"/>
    <mergeCell ref="B6:C6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77"/>
  <sheetViews>
    <sheetView zoomScale="90" workbookViewId="0">
      <selection activeCell="I20" sqref="I20"/>
    </sheetView>
  </sheetViews>
  <sheetFormatPr defaultColWidth="8.7109375" defaultRowHeight="12.75" x14ac:dyDescent="0.2"/>
  <cols>
    <col min="1" max="1" width="40" style="1" customWidth="1"/>
    <col min="2" max="2" width="12.7109375" style="1" customWidth="1"/>
    <col min="3" max="4" width="9.42578125" style="1" customWidth="1"/>
    <col min="5" max="5" width="10.42578125" style="1" customWidth="1"/>
    <col min="6" max="6" width="14.42578125" style="1" customWidth="1"/>
    <col min="7" max="7" width="2.5703125" style="1" customWidth="1"/>
    <col min="8" max="8" width="13.140625" style="1" customWidth="1"/>
    <col min="9" max="9" width="11.85546875" style="1" customWidth="1"/>
    <col min="10" max="16384" width="8.7109375" style="1"/>
  </cols>
  <sheetData>
    <row r="1" spans="1:9" ht="22.5" customHeight="1" x14ac:dyDescent="0.2">
      <c r="B1" s="15" t="s">
        <v>7</v>
      </c>
      <c r="C1" s="16"/>
      <c r="D1" s="15" t="s">
        <v>8</v>
      </c>
      <c r="E1" s="16"/>
    </row>
    <row r="2" spans="1:9" ht="19.5" customHeight="1" x14ac:dyDescent="0.2">
      <c r="B2" s="9" t="s">
        <v>5</v>
      </c>
      <c r="C2" s="9" t="s">
        <v>6</v>
      </c>
      <c r="D2" s="9" t="s">
        <v>9</v>
      </c>
      <c r="E2" s="9" t="s">
        <v>6</v>
      </c>
    </row>
    <row r="3" spans="1:9" x14ac:dyDescent="0.2">
      <c r="A3" s="1" t="s">
        <v>19</v>
      </c>
      <c r="B3" s="1">
        <v>4</v>
      </c>
      <c r="C3" s="1">
        <v>16</v>
      </c>
      <c r="D3" s="1">
        <v>12</v>
      </c>
      <c r="E3" s="1">
        <v>24</v>
      </c>
      <c r="F3" s="1" t="s">
        <v>3</v>
      </c>
    </row>
    <row r="4" spans="1:9" x14ac:dyDescent="0.2">
      <c r="A4" s="1" t="s">
        <v>18</v>
      </c>
      <c r="F4" s="8">
        <f>B3+C3+D3+E3</f>
        <v>56</v>
      </c>
    </row>
    <row r="5" spans="1:9" ht="25.5" x14ac:dyDescent="0.2">
      <c r="B5" s="13" t="s">
        <v>4</v>
      </c>
      <c r="C5" s="14"/>
      <c r="D5" s="10"/>
      <c r="E5" s="10"/>
      <c r="F5" s="5" t="s">
        <v>0</v>
      </c>
      <c r="H5" s="3" t="s">
        <v>1</v>
      </c>
      <c r="I5" s="3" t="s">
        <v>2</v>
      </c>
    </row>
    <row r="6" spans="1:9" x14ac:dyDescent="0.2">
      <c r="B6" s="13"/>
      <c r="C6" s="14"/>
      <c r="D6" s="10"/>
      <c r="E6" s="10"/>
    </row>
    <row r="7" spans="1:9" x14ac:dyDescent="0.2">
      <c r="A7" s="1" t="s">
        <v>14</v>
      </c>
      <c r="B7" s="1">
        <v>1</v>
      </c>
      <c r="D7" s="6"/>
      <c r="F7" s="1">
        <f>B3*B7</f>
        <v>4</v>
      </c>
      <c r="G7" s="2" t="s">
        <v>10</v>
      </c>
      <c r="H7" s="1">
        <v>4</v>
      </c>
      <c r="I7" s="1">
        <f>H7-F7</f>
        <v>0</v>
      </c>
    </row>
    <row r="8" spans="1:9" x14ac:dyDescent="0.2">
      <c r="A8" s="1" t="s">
        <v>15</v>
      </c>
      <c r="C8" s="1">
        <f>1/4</f>
        <v>0.25</v>
      </c>
      <c r="F8" s="1">
        <f>C3*C8</f>
        <v>4</v>
      </c>
      <c r="G8" s="2" t="s">
        <v>10</v>
      </c>
      <c r="H8" s="1">
        <v>4</v>
      </c>
      <c r="I8" s="1">
        <f t="shared" ref="I8:I10" si="0">H8-F8</f>
        <v>0</v>
      </c>
    </row>
    <row r="9" spans="1:9" x14ac:dyDescent="0.2">
      <c r="A9" s="1" t="s">
        <v>16</v>
      </c>
      <c r="D9" s="6">
        <f>1/3</f>
        <v>0.33333333333333331</v>
      </c>
      <c r="F9" s="1">
        <f>D3*D9</f>
        <v>4</v>
      </c>
      <c r="G9" s="1" t="s">
        <v>10</v>
      </c>
      <c r="H9" s="1">
        <v>4</v>
      </c>
      <c r="I9" s="1">
        <f t="shared" si="0"/>
        <v>0</v>
      </c>
    </row>
    <row r="10" spans="1:9" x14ac:dyDescent="0.2">
      <c r="A10" s="1" t="s">
        <v>17</v>
      </c>
      <c r="E10" s="1">
        <f>1/6</f>
        <v>0.16666666666666666</v>
      </c>
      <c r="F10" s="1">
        <f>E3*E10</f>
        <v>4</v>
      </c>
      <c r="G10" s="1" t="s">
        <v>10</v>
      </c>
      <c r="H10" s="1">
        <v>4</v>
      </c>
      <c r="I10" s="1">
        <f t="shared" si="0"/>
        <v>0</v>
      </c>
    </row>
    <row r="977" spans="178:178" x14ac:dyDescent="0.2">
      <c r="FV977" s="1" t="b">
        <f>{FALSE,5000,5000,FALSE,FALSE,FALSE,FALSE,FALSE}</f>
        <v>0</v>
      </c>
    </row>
  </sheetData>
  <mergeCells count="4">
    <mergeCell ref="B1:C1"/>
    <mergeCell ref="D1:E1"/>
    <mergeCell ref="B5:C5"/>
    <mergeCell ref="B6:C6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V977"/>
  <sheetViews>
    <sheetView zoomScale="90" workbookViewId="0">
      <selection activeCell="I34" sqref="I34"/>
    </sheetView>
  </sheetViews>
  <sheetFormatPr defaultColWidth="8.7109375" defaultRowHeight="12.75" x14ac:dyDescent="0.2"/>
  <cols>
    <col min="1" max="1" width="37.7109375" style="1" customWidth="1"/>
    <col min="2" max="5" width="8.7109375" style="1"/>
    <col min="6" max="6" width="15.85546875" style="1" customWidth="1"/>
    <col min="7" max="7" width="2.5703125" style="1" customWidth="1"/>
    <col min="8" max="8" width="12.140625" style="1" customWidth="1"/>
    <col min="9" max="9" width="11.28515625" style="1" customWidth="1"/>
    <col min="10" max="16384" width="8.7109375" style="1"/>
  </cols>
  <sheetData>
    <row r="2" spans="1:9" x14ac:dyDescent="0.2">
      <c r="B2" s="1" t="s">
        <v>5</v>
      </c>
      <c r="C2" s="1" t="s">
        <v>6</v>
      </c>
      <c r="D2" s="1" t="s">
        <v>9</v>
      </c>
      <c r="E2" s="1" t="s">
        <v>6</v>
      </c>
    </row>
    <row r="3" spans="1:9" x14ac:dyDescent="0.2">
      <c r="B3" s="1">
        <v>0</v>
      </c>
      <c r="C3" s="1">
        <v>32</v>
      </c>
      <c r="D3" s="1">
        <v>0</v>
      </c>
      <c r="E3" s="1">
        <v>47.999999999999993</v>
      </c>
      <c r="F3" s="1" t="s">
        <v>3</v>
      </c>
    </row>
    <row r="4" spans="1:9" x14ac:dyDescent="0.2">
      <c r="F4" s="8">
        <f>B3+C3+D3+E3</f>
        <v>80</v>
      </c>
    </row>
    <row r="5" spans="1:9" ht="25.5" x14ac:dyDescent="0.2">
      <c r="B5" s="13" t="s">
        <v>4</v>
      </c>
      <c r="C5" s="14"/>
      <c r="D5" s="10"/>
      <c r="E5" s="10"/>
      <c r="F5" s="5" t="s">
        <v>0</v>
      </c>
      <c r="H5" s="3" t="s">
        <v>1</v>
      </c>
      <c r="I5" s="3" t="s">
        <v>2</v>
      </c>
    </row>
    <row r="6" spans="1:9" x14ac:dyDescent="0.2">
      <c r="B6" s="13"/>
      <c r="C6" s="14"/>
      <c r="D6" s="10"/>
      <c r="E6" s="10"/>
    </row>
    <row r="7" spans="1:9" x14ac:dyDescent="0.2">
      <c r="D7" s="6"/>
      <c r="G7" s="4"/>
    </row>
    <row r="8" spans="1:9" x14ac:dyDescent="0.2">
      <c r="A8" s="1" t="s">
        <v>11</v>
      </c>
      <c r="B8" s="1">
        <v>1</v>
      </c>
      <c r="C8" s="1">
        <f>1/4</f>
        <v>0.25</v>
      </c>
      <c r="F8" s="1">
        <f>SUMPRODUCT(B3:C3,B8:C8)</f>
        <v>8</v>
      </c>
      <c r="G8" s="2" t="s">
        <v>10</v>
      </c>
      <c r="H8" s="1">
        <v>8</v>
      </c>
      <c r="I8" s="1">
        <f t="shared" ref="I8:I9" si="0">H8-F8</f>
        <v>0</v>
      </c>
    </row>
    <row r="9" spans="1:9" x14ac:dyDescent="0.2">
      <c r="A9" s="1" t="s">
        <v>12</v>
      </c>
      <c r="D9" s="6">
        <f>1/3</f>
        <v>0.33333333333333331</v>
      </c>
      <c r="E9" s="1">
        <f>1/6</f>
        <v>0.16666666666666666</v>
      </c>
      <c r="F9" s="1">
        <f>SUMPRODUCT(D3:E3,D9:E9)</f>
        <v>7.9999999999999982</v>
      </c>
      <c r="G9" s="1" t="s">
        <v>10</v>
      </c>
      <c r="H9" s="1">
        <v>8</v>
      </c>
      <c r="I9" s="1">
        <f t="shared" si="0"/>
        <v>0</v>
      </c>
    </row>
    <row r="977" spans="178:178" x14ac:dyDescent="0.2">
      <c r="FV977" s="1" t="b">
        <f>{FALSE,5000,5000,FALSE,FALSE,FALSE,FALSE,FALSE}</f>
        <v>0</v>
      </c>
    </row>
  </sheetData>
  <mergeCells count="2">
    <mergeCell ref="B5:C5"/>
    <mergeCell ref="B6:C6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77"/>
  <sheetViews>
    <sheetView tabSelected="1" zoomScale="90" workbookViewId="0">
      <selection activeCell="E35" sqref="E35"/>
    </sheetView>
  </sheetViews>
  <sheetFormatPr defaultColWidth="8.7109375" defaultRowHeight="12.75" x14ac:dyDescent="0.2"/>
  <cols>
    <col min="1" max="1" width="40" style="1" customWidth="1"/>
    <col min="2" max="2" width="12.7109375" style="1" customWidth="1"/>
    <col min="3" max="4" width="9.42578125" style="1" customWidth="1"/>
    <col min="5" max="5" width="10.42578125" style="1" customWidth="1"/>
    <col min="6" max="6" width="14.42578125" style="1" customWidth="1"/>
    <col min="7" max="7" width="2.5703125" style="1" customWidth="1"/>
    <col min="8" max="8" width="13.140625" style="1" customWidth="1"/>
    <col min="9" max="9" width="11.85546875" style="1" customWidth="1"/>
    <col min="10" max="16384" width="8.7109375" style="1"/>
  </cols>
  <sheetData>
    <row r="1" spans="1:9" ht="22.5" customHeight="1" x14ac:dyDescent="0.2">
      <c r="B1" s="15" t="s">
        <v>7</v>
      </c>
      <c r="C1" s="16"/>
      <c r="D1" s="15" t="s">
        <v>8</v>
      </c>
      <c r="E1" s="16"/>
    </row>
    <row r="2" spans="1:9" ht="19.5" customHeight="1" x14ac:dyDescent="0.2">
      <c r="B2" s="9" t="s">
        <v>5</v>
      </c>
      <c r="C2" s="9" t="s">
        <v>6</v>
      </c>
      <c r="D2" s="9" t="s">
        <v>9</v>
      </c>
      <c r="E2" s="9" t="s">
        <v>6</v>
      </c>
    </row>
    <row r="3" spans="1:9" x14ac:dyDescent="0.2">
      <c r="A3" s="1" t="s">
        <v>19</v>
      </c>
      <c r="B3" s="1">
        <v>4</v>
      </c>
      <c r="C3" s="1">
        <v>16</v>
      </c>
      <c r="D3" s="1">
        <v>12</v>
      </c>
      <c r="E3" s="1">
        <v>24</v>
      </c>
      <c r="F3" s="1" t="s">
        <v>3</v>
      </c>
    </row>
    <row r="4" spans="1:9" x14ac:dyDescent="0.2">
      <c r="A4" s="1" t="s">
        <v>18</v>
      </c>
      <c r="B4" s="1">
        <v>100</v>
      </c>
      <c r="C4" s="1">
        <v>2</v>
      </c>
      <c r="D4" s="1">
        <v>100</v>
      </c>
      <c r="E4" s="1">
        <v>2</v>
      </c>
      <c r="F4" s="8">
        <f>SUMPRODUCT(B3:E3,B4:E4)</f>
        <v>1680</v>
      </c>
    </row>
    <row r="5" spans="1:9" ht="25.5" x14ac:dyDescent="0.2">
      <c r="B5" s="13" t="s">
        <v>4</v>
      </c>
      <c r="C5" s="14"/>
      <c r="D5" s="7"/>
      <c r="E5" s="7"/>
      <c r="F5" s="5" t="s">
        <v>0</v>
      </c>
      <c r="H5" s="3" t="s">
        <v>1</v>
      </c>
      <c r="I5" s="3" t="s">
        <v>2</v>
      </c>
    </row>
    <row r="6" spans="1:9" x14ac:dyDescent="0.2">
      <c r="B6" s="13"/>
      <c r="C6" s="14"/>
      <c r="D6" s="7"/>
      <c r="E6" s="7"/>
    </row>
    <row r="7" spans="1:9" x14ac:dyDescent="0.2">
      <c r="A7" s="1" t="s">
        <v>14</v>
      </c>
      <c r="B7" s="1">
        <v>1</v>
      </c>
      <c r="D7" s="6"/>
      <c r="F7" s="1">
        <f>B3*B7</f>
        <v>4</v>
      </c>
      <c r="G7" s="2" t="s">
        <v>10</v>
      </c>
      <c r="H7" s="1">
        <v>4</v>
      </c>
      <c r="I7" s="1">
        <f>H7-F7</f>
        <v>0</v>
      </c>
    </row>
    <row r="8" spans="1:9" x14ac:dyDescent="0.2">
      <c r="A8" s="1" t="s">
        <v>15</v>
      </c>
      <c r="C8" s="1">
        <f>1/4</f>
        <v>0.25</v>
      </c>
      <c r="F8" s="1">
        <f>C3*C8</f>
        <v>4</v>
      </c>
      <c r="G8" s="2" t="s">
        <v>10</v>
      </c>
      <c r="H8" s="1">
        <v>4</v>
      </c>
      <c r="I8" s="1">
        <f t="shared" ref="I8:I10" si="0">H8-F8</f>
        <v>0</v>
      </c>
    </row>
    <row r="9" spans="1:9" x14ac:dyDescent="0.2">
      <c r="A9" s="1" t="s">
        <v>16</v>
      </c>
      <c r="D9" s="6">
        <f>1/3</f>
        <v>0.33333333333333331</v>
      </c>
      <c r="F9" s="1">
        <f>D3*D9</f>
        <v>4</v>
      </c>
      <c r="G9" s="1" t="s">
        <v>10</v>
      </c>
      <c r="H9" s="1">
        <v>4</v>
      </c>
      <c r="I9" s="1">
        <f t="shared" si="0"/>
        <v>0</v>
      </c>
    </row>
    <row r="10" spans="1:9" x14ac:dyDescent="0.2">
      <c r="A10" s="1" t="s">
        <v>17</v>
      </c>
      <c r="E10" s="1">
        <f>1/6</f>
        <v>0.16666666666666666</v>
      </c>
      <c r="F10" s="1">
        <f>E3*E10</f>
        <v>4</v>
      </c>
      <c r="G10" s="1" t="s">
        <v>10</v>
      </c>
      <c r="H10" s="1">
        <v>4</v>
      </c>
      <c r="I10" s="1">
        <f t="shared" si="0"/>
        <v>0</v>
      </c>
    </row>
    <row r="977" spans="178:178" x14ac:dyDescent="0.2">
      <c r="FV977" s="1" t="b">
        <f>{FALSE,5000,5000,FALSE,FALSE,FALSE,FALSE,FALSE}</f>
        <v>0</v>
      </c>
    </row>
  </sheetData>
  <mergeCells count="4">
    <mergeCell ref="B5:C5"/>
    <mergeCell ref="B6:C6"/>
    <mergeCell ref="B1:C1"/>
    <mergeCell ref="D1:E1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V977"/>
  <sheetViews>
    <sheetView zoomScale="90" workbookViewId="0">
      <selection activeCell="F4" sqref="F4"/>
    </sheetView>
  </sheetViews>
  <sheetFormatPr defaultColWidth="8.7109375" defaultRowHeight="12.75" x14ac:dyDescent="0.2"/>
  <cols>
    <col min="1" max="1" width="37.7109375" style="1" customWidth="1"/>
    <col min="2" max="5" width="8.7109375" style="1"/>
    <col min="6" max="6" width="15.85546875" style="1" customWidth="1"/>
    <col min="7" max="7" width="2.5703125" style="1" customWidth="1"/>
    <col min="8" max="8" width="12.140625" style="1" customWidth="1"/>
    <col min="9" max="9" width="11.28515625" style="1" customWidth="1"/>
    <col min="10" max="16384" width="8.7109375" style="1"/>
  </cols>
  <sheetData>
    <row r="2" spans="1:13" x14ac:dyDescent="0.2">
      <c r="B2" s="1" t="s">
        <v>5</v>
      </c>
      <c r="C2" s="1" t="s">
        <v>6</v>
      </c>
      <c r="D2" s="1" t="s">
        <v>9</v>
      </c>
      <c r="E2" s="1" t="s">
        <v>6</v>
      </c>
    </row>
    <row r="3" spans="1:13" x14ac:dyDescent="0.2">
      <c r="B3" s="1">
        <v>0</v>
      </c>
      <c r="C3" s="1">
        <v>32</v>
      </c>
      <c r="D3" s="1">
        <v>18</v>
      </c>
      <c r="E3" s="1">
        <v>12</v>
      </c>
      <c r="F3" s="1" t="s">
        <v>3</v>
      </c>
      <c r="L3" s="1" t="s">
        <v>9</v>
      </c>
      <c r="M3" s="1" t="s">
        <v>6</v>
      </c>
    </row>
    <row r="4" spans="1:13" x14ac:dyDescent="0.2">
      <c r="B4" s="1">
        <v>100</v>
      </c>
      <c r="C4" s="1">
        <v>2</v>
      </c>
      <c r="D4" s="1">
        <v>100</v>
      </c>
      <c r="E4" s="1">
        <v>2</v>
      </c>
      <c r="F4" s="8">
        <f>SUMPRODUCT(B3:E3,B4:E4)</f>
        <v>1888</v>
      </c>
      <c r="K4" s="1" t="s">
        <v>20</v>
      </c>
      <c r="L4" s="1">
        <f>18/16*100-100</f>
        <v>12.5</v>
      </c>
      <c r="M4" s="1">
        <f>44/40*100-100</f>
        <v>10.000000000000014</v>
      </c>
    </row>
    <row r="5" spans="1:13" ht="25.5" x14ac:dyDescent="0.2">
      <c r="B5" s="13" t="s">
        <v>4</v>
      </c>
      <c r="C5" s="14"/>
      <c r="D5" s="7"/>
      <c r="E5" s="7"/>
      <c r="F5" s="5" t="s">
        <v>0</v>
      </c>
      <c r="H5" s="3" t="s">
        <v>1</v>
      </c>
      <c r="I5" s="3" t="s">
        <v>2</v>
      </c>
    </row>
    <row r="6" spans="1:13" x14ac:dyDescent="0.2">
      <c r="B6" s="13"/>
      <c r="C6" s="14"/>
      <c r="D6" s="7"/>
      <c r="E6" s="7"/>
    </row>
    <row r="7" spans="1:13" x14ac:dyDescent="0.2">
      <c r="D7" s="6"/>
      <c r="G7" s="4"/>
    </row>
    <row r="8" spans="1:13" x14ac:dyDescent="0.2">
      <c r="A8" s="1" t="s">
        <v>11</v>
      </c>
      <c r="B8" s="1">
        <v>1</v>
      </c>
      <c r="C8" s="1">
        <f>1/4</f>
        <v>0.25</v>
      </c>
      <c r="F8" s="1">
        <f>SUMPRODUCT(B3:C3,B8:C8)</f>
        <v>8</v>
      </c>
      <c r="G8" s="2" t="s">
        <v>10</v>
      </c>
      <c r="H8" s="1">
        <v>8</v>
      </c>
      <c r="I8" s="1">
        <f t="shared" ref="I8:I10" si="0">H8-F8</f>
        <v>0</v>
      </c>
    </row>
    <row r="9" spans="1:13" x14ac:dyDescent="0.2">
      <c r="A9" s="1" t="s">
        <v>12</v>
      </c>
      <c r="D9" s="6">
        <f>1/3</f>
        <v>0.33333333333333331</v>
      </c>
      <c r="E9" s="1">
        <f>1/6</f>
        <v>0.16666666666666666</v>
      </c>
      <c r="F9" s="1">
        <f>SUMPRODUCT(D3:E3,D9:E9)</f>
        <v>8</v>
      </c>
      <c r="G9" s="1" t="s">
        <v>10</v>
      </c>
      <c r="H9" s="1">
        <v>8</v>
      </c>
      <c r="I9" s="1">
        <f t="shared" si="0"/>
        <v>0</v>
      </c>
    </row>
    <row r="10" spans="1:13" x14ac:dyDescent="0.2">
      <c r="A10" s="1" t="s">
        <v>13</v>
      </c>
      <c r="F10" s="1">
        <f>C3*C4+E3*E4</f>
        <v>88</v>
      </c>
      <c r="G10" s="1" t="s">
        <v>10</v>
      </c>
      <c r="H10" s="1">
        <v>88</v>
      </c>
      <c r="I10" s="1">
        <f t="shared" si="0"/>
        <v>0</v>
      </c>
    </row>
    <row r="977" spans="178:178" x14ac:dyDescent="0.2">
      <c r="FV977" s="1" t="b">
        <f>{FALSE,5000,5000,FALSE,FALSE,FALSE,FALSE,FALSE}</f>
        <v>0</v>
      </c>
    </row>
  </sheetData>
  <mergeCells count="2">
    <mergeCell ref="B6:C6"/>
    <mergeCell ref="B5:C5"/>
  </mergeCells>
  <phoneticPr fontId="0" type="noConversion"/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77"/>
  <sheetViews>
    <sheetView zoomScale="90" workbookViewId="0">
      <selection activeCell="E31" sqref="E31"/>
    </sheetView>
  </sheetViews>
  <sheetFormatPr defaultColWidth="8.7109375" defaultRowHeight="12.75" x14ac:dyDescent="0.2"/>
  <cols>
    <col min="1" max="1" width="34.85546875" style="1" customWidth="1"/>
    <col min="2" max="5" width="8.7109375" style="1"/>
    <col min="6" max="6" width="15.85546875" style="1" customWidth="1"/>
    <col min="7" max="7" width="2.5703125" style="1" customWidth="1"/>
    <col min="8" max="8" width="12.140625" style="1" customWidth="1"/>
    <col min="9" max="9" width="11.28515625" style="1" customWidth="1"/>
    <col min="10" max="16384" width="8.7109375" style="1"/>
  </cols>
  <sheetData>
    <row r="1" spans="1:12" ht="22.5" customHeight="1" x14ac:dyDescent="0.2">
      <c r="B1" s="11" t="s">
        <v>7</v>
      </c>
      <c r="C1" s="12"/>
      <c r="D1" s="11" t="s">
        <v>8</v>
      </c>
      <c r="E1" s="12"/>
    </row>
    <row r="2" spans="1:12" ht="21" customHeight="1" x14ac:dyDescent="0.2">
      <c r="B2" s="2" t="s">
        <v>5</v>
      </c>
      <c r="C2" s="2" t="s">
        <v>6</v>
      </c>
      <c r="D2" s="2" t="s">
        <v>9</v>
      </c>
      <c r="E2" s="2" t="s">
        <v>6</v>
      </c>
    </row>
    <row r="3" spans="1:12" x14ac:dyDescent="0.2">
      <c r="A3" s="1" t="s">
        <v>19</v>
      </c>
      <c r="B3" s="1">
        <v>0</v>
      </c>
      <c r="C3" s="1">
        <v>32</v>
      </c>
      <c r="D3" s="1">
        <v>19.999999999999996</v>
      </c>
      <c r="E3" s="1">
        <v>8</v>
      </c>
      <c r="F3" s="1" t="s">
        <v>3</v>
      </c>
      <c r="L3" s="1" t="s">
        <v>9</v>
      </c>
    </row>
    <row r="4" spans="1:12" x14ac:dyDescent="0.2">
      <c r="A4" s="1" t="s">
        <v>18</v>
      </c>
      <c r="B4" s="1">
        <v>100</v>
      </c>
      <c r="C4" s="1">
        <v>2</v>
      </c>
      <c r="D4" s="1">
        <v>100</v>
      </c>
      <c r="E4" s="1">
        <v>2</v>
      </c>
      <c r="F4" s="8">
        <f>SUMPRODUCT(B3:E3,B4:E4)</f>
        <v>2079.9999999999995</v>
      </c>
      <c r="K4" s="1" t="s">
        <v>20</v>
      </c>
      <c r="L4" s="1">
        <f>20/16*100-100</f>
        <v>25</v>
      </c>
    </row>
    <row r="5" spans="1:12" ht="25.5" x14ac:dyDescent="0.2">
      <c r="B5" s="13" t="s">
        <v>4</v>
      </c>
      <c r="C5" s="14"/>
      <c r="D5" s="7"/>
      <c r="E5" s="7"/>
      <c r="F5" s="5" t="s">
        <v>0</v>
      </c>
      <c r="H5" s="3" t="s">
        <v>1</v>
      </c>
      <c r="I5" s="3" t="s">
        <v>2</v>
      </c>
    </row>
    <row r="6" spans="1:12" x14ac:dyDescent="0.2">
      <c r="B6" s="13"/>
      <c r="C6" s="14"/>
      <c r="D6" s="7"/>
      <c r="E6" s="7"/>
    </row>
    <row r="7" spans="1:12" x14ac:dyDescent="0.2">
      <c r="D7" s="6"/>
      <c r="G7" s="4"/>
    </row>
    <row r="8" spans="1:12" x14ac:dyDescent="0.2">
      <c r="A8" s="1" t="s">
        <v>11</v>
      </c>
      <c r="B8" s="1">
        <v>1</v>
      </c>
      <c r="C8" s="1">
        <f>1/4</f>
        <v>0.25</v>
      </c>
      <c r="F8" s="1">
        <f>SUMPRODUCT(B3:C3,B8:C8)</f>
        <v>8</v>
      </c>
      <c r="G8" s="2" t="s">
        <v>10</v>
      </c>
      <c r="H8" s="1">
        <v>8</v>
      </c>
      <c r="I8" s="1">
        <f t="shared" ref="I8:I10" si="0">H8-F8</f>
        <v>0</v>
      </c>
    </row>
    <row r="9" spans="1:12" x14ac:dyDescent="0.2">
      <c r="A9" s="1" t="s">
        <v>12</v>
      </c>
      <c r="D9" s="6">
        <f>1/3</f>
        <v>0.33333333333333331</v>
      </c>
      <c r="E9" s="1">
        <f>1/6</f>
        <v>0.16666666666666666</v>
      </c>
      <c r="F9" s="1">
        <f>SUMPRODUCT(D3:E3,D9:E9)</f>
        <v>7.9999999999999982</v>
      </c>
      <c r="G9" s="1" t="s">
        <v>10</v>
      </c>
      <c r="H9" s="1">
        <v>8</v>
      </c>
      <c r="I9" s="1">
        <f t="shared" si="0"/>
        <v>0</v>
      </c>
    </row>
    <row r="10" spans="1:12" x14ac:dyDescent="0.2">
      <c r="A10" s="1" t="s">
        <v>13</v>
      </c>
      <c r="F10" s="1">
        <f>C3+E3</f>
        <v>40</v>
      </c>
      <c r="G10" s="1" t="s">
        <v>10</v>
      </c>
      <c r="H10" s="1">
        <v>40</v>
      </c>
      <c r="I10" s="1">
        <f t="shared" si="0"/>
        <v>0</v>
      </c>
    </row>
    <row r="977" spans="178:178" x14ac:dyDescent="0.2">
      <c r="FV977" s="1" t="b">
        <f>{FALSE,5000,5000,FALSE,FALSE,FALSE,FALSE,FALSE}</f>
        <v>0</v>
      </c>
    </row>
  </sheetData>
  <mergeCells count="4">
    <mergeCell ref="B5:C5"/>
    <mergeCell ref="B6:C6"/>
    <mergeCell ref="B1:C1"/>
    <mergeCell ref="D1:E1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77"/>
  <sheetViews>
    <sheetView zoomScale="90" workbookViewId="0">
      <selection activeCell="A10" sqref="A10"/>
    </sheetView>
  </sheetViews>
  <sheetFormatPr defaultColWidth="8.7109375" defaultRowHeight="12.75" x14ac:dyDescent="0.2"/>
  <cols>
    <col min="1" max="1" width="34.85546875" style="1" customWidth="1"/>
    <col min="2" max="5" width="8.7109375" style="1"/>
    <col min="6" max="6" width="15.85546875" style="1" customWidth="1"/>
    <col min="7" max="7" width="2.5703125" style="1" customWidth="1"/>
    <col min="8" max="8" width="12.140625" style="1" customWidth="1"/>
    <col min="9" max="9" width="11.28515625" style="1" customWidth="1"/>
    <col min="10" max="16384" width="8.7109375" style="1"/>
  </cols>
  <sheetData>
    <row r="1" spans="1:18" ht="22.5" customHeight="1" x14ac:dyDescent="0.2">
      <c r="B1" s="11" t="s">
        <v>7</v>
      </c>
      <c r="C1" s="12"/>
      <c r="D1" s="11" t="s">
        <v>8</v>
      </c>
      <c r="E1" s="12"/>
    </row>
    <row r="2" spans="1:18" ht="21" customHeight="1" x14ac:dyDescent="0.2">
      <c r="B2" s="2" t="s">
        <v>5</v>
      </c>
      <c r="C2" s="2" t="s">
        <v>6</v>
      </c>
      <c r="D2" s="2" t="s">
        <v>9</v>
      </c>
      <c r="E2" s="2" t="s">
        <v>6</v>
      </c>
    </row>
    <row r="3" spans="1:18" x14ac:dyDescent="0.2">
      <c r="A3" s="1" t="s">
        <v>19</v>
      </c>
      <c r="B3" s="1">
        <v>0</v>
      </c>
      <c r="C3" s="1">
        <v>16</v>
      </c>
      <c r="D3" s="1">
        <v>15.999999999999998</v>
      </c>
      <c r="E3" s="1">
        <v>16</v>
      </c>
      <c r="F3" s="1" t="s">
        <v>3</v>
      </c>
    </row>
    <row r="4" spans="1:18" x14ac:dyDescent="0.2">
      <c r="A4" s="1" t="s">
        <v>18</v>
      </c>
      <c r="B4" s="1">
        <v>100</v>
      </c>
      <c r="C4" s="1">
        <v>2</v>
      </c>
      <c r="D4" s="1">
        <v>100</v>
      </c>
      <c r="E4" s="1">
        <v>2</v>
      </c>
      <c r="F4" s="8">
        <f>SUMPRODUCT(B3:E3,B4:E4)</f>
        <v>1663.9999999999998</v>
      </c>
      <c r="K4" s="1" t="s">
        <v>20</v>
      </c>
      <c r="L4" s="1">
        <f>14/13*100-100</f>
        <v>7.6923076923076934</v>
      </c>
    </row>
    <row r="5" spans="1:18" ht="25.5" x14ac:dyDescent="0.2">
      <c r="B5" s="13" t="s">
        <v>4</v>
      </c>
      <c r="C5" s="14"/>
      <c r="D5" s="7"/>
      <c r="E5" s="7"/>
      <c r="F5" s="5" t="s">
        <v>0</v>
      </c>
      <c r="H5" s="3" t="s">
        <v>1</v>
      </c>
      <c r="I5" s="3" t="s">
        <v>2</v>
      </c>
      <c r="K5" s="1" t="s">
        <v>20</v>
      </c>
      <c r="L5" s="1">
        <f>16/14*100-100</f>
        <v>14.285714285714278</v>
      </c>
    </row>
    <row r="6" spans="1:18" x14ac:dyDescent="0.2">
      <c r="B6" s="13"/>
      <c r="C6" s="14"/>
      <c r="D6" s="7"/>
      <c r="E6" s="7"/>
    </row>
    <row r="7" spans="1:18" x14ac:dyDescent="0.2">
      <c r="D7" s="6"/>
      <c r="G7" s="4"/>
    </row>
    <row r="8" spans="1:18" x14ac:dyDescent="0.2">
      <c r="A8" s="1" t="s">
        <v>11</v>
      </c>
      <c r="B8" s="1">
        <v>2</v>
      </c>
      <c r="C8" s="1">
        <f>1/2</f>
        <v>0.5</v>
      </c>
      <c r="F8" s="1">
        <f>SUMPRODUCT(B3:C3,B8:C8)</f>
        <v>8</v>
      </c>
      <c r="G8" s="2" t="s">
        <v>10</v>
      </c>
      <c r="H8" s="1">
        <v>8</v>
      </c>
      <c r="I8" s="1">
        <f t="shared" ref="I8:I10" si="0">H8-F8</f>
        <v>0</v>
      </c>
    </row>
    <row r="9" spans="1:18" x14ac:dyDescent="0.2">
      <c r="A9" s="1" t="s">
        <v>12</v>
      </c>
      <c r="D9" s="6">
        <f>1/3</f>
        <v>0.33333333333333331</v>
      </c>
      <c r="E9" s="1">
        <f>1/6</f>
        <v>0.16666666666666666</v>
      </c>
      <c r="F9" s="1">
        <f>SUMPRODUCT(D3:E3,D9:E9)</f>
        <v>7.9999999999999982</v>
      </c>
      <c r="G9" s="1" t="s">
        <v>10</v>
      </c>
      <c r="H9" s="1">
        <v>8</v>
      </c>
      <c r="I9" s="1">
        <f t="shared" si="0"/>
        <v>0</v>
      </c>
    </row>
    <row r="10" spans="1:18" x14ac:dyDescent="0.2">
      <c r="A10" s="1" t="s">
        <v>13</v>
      </c>
      <c r="F10" s="1">
        <f>C3+E3</f>
        <v>32</v>
      </c>
      <c r="G10" s="1" t="s">
        <v>10</v>
      </c>
      <c r="H10" s="1">
        <v>32</v>
      </c>
      <c r="I10" s="1">
        <f t="shared" si="0"/>
        <v>0</v>
      </c>
      <c r="L10" s="13" t="s">
        <v>21</v>
      </c>
      <c r="M10" s="14"/>
      <c r="N10" s="14"/>
      <c r="O10" s="14"/>
      <c r="P10" s="14"/>
      <c r="Q10" s="14"/>
      <c r="R10" s="14"/>
    </row>
    <row r="11" spans="1:18" x14ac:dyDescent="0.2">
      <c r="L11" s="14"/>
      <c r="M11" s="14"/>
      <c r="N11" s="14"/>
      <c r="O11" s="14"/>
      <c r="P11" s="14"/>
      <c r="Q11" s="14"/>
      <c r="R11" s="14"/>
    </row>
    <row r="12" spans="1:18" x14ac:dyDescent="0.2">
      <c r="L12" s="14"/>
      <c r="M12" s="14"/>
      <c r="N12" s="14"/>
      <c r="O12" s="14"/>
      <c r="P12" s="14"/>
      <c r="Q12" s="14"/>
      <c r="R12" s="14"/>
    </row>
    <row r="13" spans="1:18" x14ac:dyDescent="0.2">
      <c r="L13" s="14"/>
      <c r="M13" s="14"/>
      <c r="N13" s="14"/>
      <c r="O13" s="14"/>
      <c r="P13" s="14"/>
      <c r="Q13" s="14"/>
      <c r="R13" s="14"/>
    </row>
    <row r="14" spans="1:18" x14ac:dyDescent="0.2">
      <c r="L14" s="14"/>
      <c r="M14" s="14"/>
      <c r="N14" s="14"/>
      <c r="O14" s="14"/>
      <c r="P14" s="14"/>
      <c r="Q14" s="14"/>
      <c r="R14" s="14"/>
    </row>
    <row r="977" spans="178:178" x14ac:dyDescent="0.2">
      <c r="FV977" s="1" t="b">
        <f>{FALSE,5000,5000,FALSE,FALSE,FALSE,FALSE,FALSE}</f>
        <v>0</v>
      </c>
    </row>
  </sheetData>
  <mergeCells count="5">
    <mergeCell ref="B1:C1"/>
    <mergeCell ref="D1:E1"/>
    <mergeCell ref="B5:C5"/>
    <mergeCell ref="B6:C6"/>
    <mergeCell ref="L10:R14"/>
  </mergeCells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Мод_1_1 (3)</vt:lpstr>
      <vt:lpstr>Мод_без_торг (2)</vt:lpstr>
      <vt:lpstr>Мод_1_1 (2)</vt:lpstr>
      <vt:lpstr>Мод_без_торг</vt:lpstr>
      <vt:lpstr>Мод_1_1</vt:lpstr>
      <vt:lpstr>Мод_1_2</vt:lpstr>
      <vt:lpstr>Мод_2</vt:lpstr>
    </vt:vector>
  </TitlesOfParts>
  <Company>SoftWindows Registered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 (appears on printouts)</dc:creator>
  <cp:lastModifiedBy>Пользователь Windows</cp:lastModifiedBy>
  <dcterms:created xsi:type="dcterms:W3CDTF">1996-08-07T20:23:38Z</dcterms:created>
  <dcterms:modified xsi:type="dcterms:W3CDTF">2019-02-12T10:05:46Z</dcterms:modified>
</cp:coreProperties>
</file>