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KULICH\1.3. BSEU\1.5. Econometrics\8. Модели управления запасами\"/>
    </mc:Choice>
  </mc:AlternateContent>
  <bookViews>
    <workbookView xWindow="0" yWindow="0" windowWidth="15600" windowHeight="11760" activeTab="1"/>
  </bookViews>
  <sheets>
    <sheet name="Отчет об устойчивости " sheetId="6" r:id="rId1"/>
    <sheet name="решение(3)" sheetId="2" r:id="rId2"/>
    <sheet name="решение (2)" sheetId="3" r:id="rId3"/>
    <sheet name="решение (1)" sheetId="4" r:id="rId4"/>
    <sheet name="исходные данные" sheetId="1" r:id="rId5"/>
  </sheets>
  <definedNames>
    <definedName name="solver_adj" localSheetId="3" hidden="1">'решение (1)'!$H$12:$H$16</definedName>
    <definedName name="solver_adj" localSheetId="1" hidden="1">'решение(3)'!$H$12:$H$16</definedName>
    <definedName name="solver_cvg" localSheetId="3" hidden="1">"""""""""""""""""""""""""""""""""""""""""""""""""""""""""""""""0,0001"""""""""""""""""""""""""""""""""""""""""""""""""""""""""""""""</definedName>
    <definedName name="solver_cvg" localSheetId="1" hidden="1">0.0001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ng" localSheetId="1" hidden="1">1</definedName>
    <definedName name="solver_est" localSheetId="3" hidden="1">1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'решение (1)'!$J$17</definedName>
    <definedName name="solver_lhs1" localSheetId="1" hidden="1">'решение(3)'!$J$17</definedName>
    <definedName name="solver_lin" localSheetId="1" hidden="1">2</definedName>
    <definedName name="solver_mip" localSheetId="3" hidden="1">2147483647</definedName>
    <definedName name="solver_mip" localSheetId="1" hidden="1">2147483647</definedName>
    <definedName name="solver_mni" localSheetId="3" hidden="1">30</definedName>
    <definedName name="solver_mni" localSheetId="1" hidden="1">30</definedName>
    <definedName name="solver_mrt" localSheetId="3" hidden="1">"""""""""""""""""""""""""""""""""""""""""""""""""""""""""""""""0,075"""""""""""""""""""""""""""""""""""""""""""""""""""""""""""""""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3" hidden="1">2</definedName>
    <definedName name="solver_msl" localSheetId="1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od" localSheetId="1" hidden="1">2147483647</definedName>
    <definedName name="solver_num" localSheetId="3" hidden="1">1</definedName>
    <definedName name="solver_num" localSheetId="1" hidden="1">1</definedName>
    <definedName name="solver_nwt" localSheetId="3" hidden="1">1</definedName>
    <definedName name="solver_nwt" localSheetId="1" hidden="1">1</definedName>
    <definedName name="solver_opt" localSheetId="3" hidden="1">'решение (1)'!$I$17</definedName>
    <definedName name="solver_opt" localSheetId="1" hidden="1">'решение(3)'!$I$17</definedName>
    <definedName name="solver_pre" localSheetId="3" hidden="1">"""""""""""""""""""""""""""""""""""""""""""""""""""""""""""""""0,000001"""""""""""""""""""""""""""""""""""""""""""""""""""""""""""""""</definedName>
    <definedName name="solver_pre" localSheetId="1" hidden="1">0.000001</definedName>
    <definedName name="solver_rbv" localSheetId="3" hidden="1">1</definedName>
    <definedName name="solver_rbv" localSheetId="1" hidden="1">1</definedName>
    <definedName name="solver_rel1" localSheetId="3" hidden="1">1</definedName>
    <definedName name="solver_rel1" localSheetId="1" hidden="1">1</definedName>
    <definedName name="solver_rhs1" localSheetId="3" hidden="1">'решение (1)'!$J$19</definedName>
    <definedName name="solver_rhs1" localSheetId="1" hidden="1">'решение(3)'!$J$19</definedName>
    <definedName name="solver_rlx" localSheetId="3" hidden="1">2</definedName>
    <definedName name="solver_rlx" localSheetId="1" hidden="1">1</definedName>
    <definedName name="solver_rsd" localSheetId="3" hidden="1">0</definedName>
    <definedName name="solver_rsd" localSheetId="1" hidden="1">0</definedName>
    <definedName name="solver_scl" localSheetId="3" hidden="1">1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ssz" localSheetId="1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0.01</definedName>
    <definedName name="solver_typ" localSheetId="3" hidden="1">2</definedName>
    <definedName name="solver_typ" localSheetId="1" hidden="1">2</definedName>
    <definedName name="solver_val" localSheetId="3" hidden="1">0</definedName>
    <definedName name="solver_val" localSheetId="1" hidden="1">0</definedName>
    <definedName name="solver_ver" localSheetId="3" hidden="1">3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 l="1"/>
  <c r="I14" i="4"/>
  <c r="I15" i="4"/>
  <c r="I16" i="4"/>
  <c r="I12" i="4"/>
  <c r="J16" i="4"/>
  <c r="J15" i="4"/>
  <c r="J14" i="4"/>
  <c r="J13" i="4"/>
  <c r="J12" i="4"/>
  <c r="H13" i="3"/>
  <c r="H14" i="3"/>
  <c r="J14" i="3" s="1"/>
  <c r="H15" i="3"/>
  <c r="H16" i="3"/>
  <c r="J16" i="3" s="1"/>
  <c r="H12" i="3"/>
  <c r="J12" i="3" s="1"/>
  <c r="J15" i="3"/>
  <c r="I15" i="3"/>
  <c r="J13" i="3"/>
  <c r="I13" i="3"/>
  <c r="J17" i="3" l="1"/>
  <c r="I14" i="3"/>
  <c r="J17" i="4"/>
  <c r="I16" i="3"/>
  <c r="I12" i="3"/>
  <c r="I17" i="3" s="1"/>
  <c r="J13" i="2"/>
  <c r="J14" i="2"/>
  <c r="J15" i="2"/>
  <c r="J16" i="2"/>
  <c r="J12" i="2"/>
  <c r="I13" i="2"/>
  <c r="I14" i="2"/>
  <c r="I15" i="2"/>
  <c r="I16" i="2"/>
  <c r="I12" i="2"/>
  <c r="I17" i="2" l="1"/>
  <c r="J17" i="2"/>
  <c r="I17" i="4"/>
</calcChain>
</file>

<file path=xl/sharedStrings.xml><?xml version="1.0" encoding="utf-8"?>
<sst xmlns="http://schemas.openxmlformats.org/spreadsheetml/2006/main" count="72" uniqueCount="35">
  <si>
    <t>Номенклатура товара</t>
  </si>
  <si>
    <t>Размер склада, F</t>
  </si>
  <si>
    <t>Показатель</t>
  </si>
  <si>
    <t>Ожидаемый спрос</t>
  </si>
  <si>
    <t>Затраты на выполнение одного заказа</t>
  </si>
  <si>
    <t>Затраты на хранение одной единицы товара в год</t>
  </si>
  <si>
    <t>Расход складской площади на единицу товара</t>
  </si>
  <si>
    <t>Вид товара, i</t>
  </si>
  <si>
    <t>Спрос</t>
  </si>
  <si>
    <t>Затраты на выполнение заказа</t>
  </si>
  <si>
    <t>Затраты на хранение единицы товара</t>
  </si>
  <si>
    <t>Расход складской площади на ед. товара</t>
  </si>
  <si>
    <t>Объем поставок</t>
  </si>
  <si>
    <t>Затраты</t>
  </si>
  <si>
    <t>Расход складской площади</t>
  </si>
  <si>
    <t>&lt;</t>
  </si>
  <si>
    <t>Microsoft Excel 15.0 Отчет об устойчивости</t>
  </si>
  <si>
    <t>Ячейки переменных</t>
  </si>
  <si>
    <t>Ячейка</t>
  </si>
  <si>
    <t>Имя</t>
  </si>
  <si>
    <t>Окончательное</t>
  </si>
  <si>
    <t>Значение</t>
  </si>
  <si>
    <t>Приведенн.</t>
  </si>
  <si>
    <t>Ограничения</t>
  </si>
  <si>
    <t>$H$12</t>
  </si>
  <si>
    <t>$H$13</t>
  </si>
  <si>
    <t>$H$14</t>
  </si>
  <si>
    <t>$H$15</t>
  </si>
  <si>
    <t>$H$16</t>
  </si>
  <si>
    <t>$J$17</t>
  </si>
  <si>
    <t>Лист: [Inventory_Management_task_2.xlsx]решение(4)</t>
  </si>
  <si>
    <t>Отчет создан: 08.11.2019 17:56:57</t>
  </si>
  <si>
    <t>Градиент</t>
  </si>
  <si>
    <t>Лагранжа</t>
  </si>
  <si>
    <t>Множитель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</si>
</sst>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/>
    <xf numFmtId="0" fontId="0" fillId="2" borderId="6" xfId="0" applyFill="1" applyBorder="1"/>
    <xf numFmtId="0" fontId="1" fillId="0" borderId="0" xfId="0" applyFont="1"/>
    <xf numFmtId="0" fontId="0" fillId="0" borderId="9" xfId="0" applyFill="1" applyBorder="1" applyAlignment="1"/>
    <xf numFmtId="0" fontId="0" fillId="0" borderId="10" xfId="0" applyFill="1" applyBorder="1" applyAlignment="1"/>
    <xf numFmtId="1" fontId="0" fillId="0" borderId="1" xfId="0" applyNumberForma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0" fillId="0" borderId="1" xfId="0" applyNumberFormat="1" applyBorder="1"/>
    <xf numFmtId="2" fontId="0" fillId="2" borderId="1" xfId="0" applyNumberFormat="1" applyFill="1" applyBorder="1"/>
    <xf numFmtId="0" fontId="0" fillId="0" borderId="1" xfId="0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4</xdr:row>
      <xdr:rowOff>38101</xdr:rowOff>
    </xdr:from>
    <xdr:to>
      <xdr:col>3</xdr:col>
      <xdr:colOff>657225</xdr:colOff>
      <xdr:row>4</xdr:row>
      <xdr:rowOff>351474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850" y="895351"/>
          <a:ext cx="333375" cy="313373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5</xdr:row>
      <xdr:rowOff>57150</xdr:rowOff>
    </xdr:from>
    <xdr:to>
      <xdr:col>3</xdr:col>
      <xdr:colOff>676275</xdr:colOff>
      <xdr:row>5</xdr:row>
      <xdr:rowOff>471400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5125" y="1276350"/>
          <a:ext cx="438150" cy="41425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7</xdr:row>
      <xdr:rowOff>85725</xdr:rowOff>
    </xdr:from>
    <xdr:to>
      <xdr:col>3</xdr:col>
      <xdr:colOff>742886</xdr:colOff>
      <xdr:row>7</xdr:row>
      <xdr:rowOff>685725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5600" y="2400300"/>
          <a:ext cx="514286" cy="6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6</xdr:row>
      <xdr:rowOff>133350</xdr:rowOff>
    </xdr:from>
    <xdr:to>
      <xdr:col>3</xdr:col>
      <xdr:colOff>733376</xdr:colOff>
      <xdr:row>6</xdr:row>
      <xdr:rowOff>542874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9900" y="1885950"/>
          <a:ext cx="390476" cy="4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10</xdr:row>
      <xdr:rowOff>200025</xdr:rowOff>
    </xdr:from>
    <xdr:to>
      <xdr:col>3</xdr:col>
      <xdr:colOff>685800</xdr:colOff>
      <xdr:row>10</xdr:row>
      <xdr:rowOff>513398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9425" y="4181475"/>
          <a:ext cx="333375" cy="313373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10</xdr:row>
      <xdr:rowOff>190500</xdr:rowOff>
    </xdr:from>
    <xdr:to>
      <xdr:col>4</xdr:col>
      <xdr:colOff>695325</xdr:colOff>
      <xdr:row>10</xdr:row>
      <xdr:rowOff>604750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0" y="4171950"/>
          <a:ext cx="438150" cy="414250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10</xdr:row>
      <xdr:rowOff>257175</xdr:rowOff>
    </xdr:from>
    <xdr:to>
      <xdr:col>5</xdr:col>
      <xdr:colOff>657225</xdr:colOff>
      <xdr:row>10</xdr:row>
      <xdr:rowOff>556864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14900" y="4238625"/>
          <a:ext cx="285750" cy="299689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10</xdr:row>
      <xdr:rowOff>95250</xdr:rowOff>
    </xdr:from>
    <xdr:to>
      <xdr:col>6</xdr:col>
      <xdr:colOff>666686</xdr:colOff>
      <xdr:row>10</xdr:row>
      <xdr:rowOff>695250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91175" y="4076700"/>
          <a:ext cx="514286" cy="6000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10</xdr:row>
      <xdr:rowOff>123825</xdr:rowOff>
    </xdr:from>
    <xdr:to>
      <xdr:col>8</xdr:col>
      <xdr:colOff>638131</xdr:colOff>
      <xdr:row>10</xdr:row>
      <xdr:rowOff>571444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91400" y="4105275"/>
          <a:ext cx="352381" cy="447619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10</xdr:row>
      <xdr:rowOff>200025</xdr:rowOff>
    </xdr:from>
    <xdr:to>
      <xdr:col>7</xdr:col>
      <xdr:colOff>533349</xdr:colOff>
      <xdr:row>10</xdr:row>
      <xdr:rowOff>628596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81750" y="4181475"/>
          <a:ext cx="409524" cy="428571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10</xdr:row>
      <xdr:rowOff>95250</xdr:rowOff>
    </xdr:from>
    <xdr:to>
      <xdr:col>9</xdr:col>
      <xdr:colOff>1180958</xdr:colOff>
      <xdr:row>10</xdr:row>
      <xdr:rowOff>619060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105775" y="4076700"/>
          <a:ext cx="1133333" cy="5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4</xdr:row>
      <xdr:rowOff>28576</xdr:rowOff>
    </xdr:from>
    <xdr:to>
      <xdr:col>3</xdr:col>
      <xdr:colOff>552450</xdr:colOff>
      <xdr:row>4</xdr:row>
      <xdr:rowOff>341949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885826"/>
          <a:ext cx="666750" cy="313373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5</xdr:row>
      <xdr:rowOff>85725</xdr:rowOff>
    </xdr:from>
    <xdr:to>
      <xdr:col>3</xdr:col>
      <xdr:colOff>600075</xdr:colOff>
      <xdr:row>5</xdr:row>
      <xdr:rowOff>499975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0" y="1304925"/>
          <a:ext cx="876300" cy="41425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7</xdr:row>
      <xdr:rowOff>57150</xdr:rowOff>
    </xdr:from>
    <xdr:to>
      <xdr:col>3</xdr:col>
      <xdr:colOff>600011</xdr:colOff>
      <xdr:row>7</xdr:row>
      <xdr:rowOff>657150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43350" y="2371725"/>
          <a:ext cx="1028572" cy="6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3</xdr:col>
      <xdr:colOff>619076</xdr:colOff>
      <xdr:row>6</xdr:row>
      <xdr:rowOff>542874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29100" y="1885950"/>
          <a:ext cx="780952" cy="4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10</xdr:row>
      <xdr:rowOff>200025</xdr:rowOff>
    </xdr:from>
    <xdr:to>
      <xdr:col>3</xdr:col>
      <xdr:colOff>685800</xdr:colOff>
      <xdr:row>10</xdr:row>
      <xdr:rowOff>513398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9425" y="4181475"/>
          <a:ext cx="333375" cy="313373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</xdr:colOff>
      <xdr:row>10</xdr:row>
      <xdr:rowOff>171450</xdr:rowOff>
    </xdr:from>
    <xdr:to>
      <xdr:col>4</xdr:col>
      <xdr:colOff>500062</xdr:colOff>
      <xdr:row>10</xdr:row>
      <xdr:rowOff>585700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24475" y="4152900"/>
          <a:ext cx="876300" cy="414250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209550</xdr:colOff>
      <xdr:row>10</xdr:row>
      <xdr:rowOff>276225</xdr:rowOff>
    </xdr:from>
    <xdr:to>
      <xdr:col>5</xdr:col>
      <xdr:colOff>495300</xdr:colOff>
      <xdr:row>10</xdr:row>
      <xdr:rowOff>575914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62750" y="4257675"/>
          <a:ext cx="571500" cy="299689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</xdr:colOff>
      <xdr:row>10</xdr:row>
      <xdr:rowOff>190500</xdr:rowOff>
    </xdr:from>
    <xdr:to>
      <xdr:col>6</xdr:col>
      <xdr:colOff>395287</xdr:colOff>
      <xdr:row>10</xdr:row>
      <xdr:rowOff>612775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5725" y="4171950"/>
          <a:ext cx="723900" cy="42227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10</xdr:row>
      <xdr:rowOff>123825</xdr:rowOff>
    </xdr:from>
    <xdr:to>
      <xdr:col>8</xdr:col>
      <xdr:colOff>638131</xdr:colOff>
      <xdr:row>10</xdr:row>
      <xdr:rowOff>571444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91400" y="4105275"/>
          <a:ext cx="352381" cy="447619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10</xdr:row>
      <xdr:rowOff>200025</xdr:rowOff>
    </xdr:from>
    <xdr:to>
      <xdr:col>7</xdr:col>
      <xdr:colOff>576580</xdr:colOff>
      <xdr:row>10</xdr:row>
      <xdr:rowOff>514350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67500" y="4181475"/>
          <a:ext cx="300355" cy="314325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10</xdr:row>
      <xdr:rowOff>209550</xdr:rowOff>
    </xdr:from>
    <xdr:to>
      <xdr:col>9</xdr:col>
      <xdr:colOff>966787</xdr:colOff>
      <xdr:row>10</xdr:row>
      <xdr:rowOff>572741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543925" y="4191000"/>
          <a:ext cx="785812" cy="363191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952500</xdr:colOff>
      <xdr:row>18</xdr:row>
      <xdr:rowOff>85725</xdr:rowOff>
    </xdr:from>
    <xdr:to>
      <xdr:col>8</xdr:col>
      <xdr:colOff>284820</xdr:colOff>
      <xdr:row>22</xdr:row>
      <xdr:rowOff>57721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48400" y="6372225"/>
          <a:ext cx="1446870" cy="733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4</xdr:row>
      <xdr:rowOff>19051</xdr:rowOff>
    </xdr:from>
    <xdr:to>
      <xdr:col>3</xdr:col>
      <xdr:colOff>419100</xdr:colOff>
      <xdr:row>4</xdr:row>
      <xdr:rowOff>332424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0" y="876301"/>
          <a:ext cx="666750" cy="313373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</xdr:colOff>
      <xdr:row>5</xdr:row>
      <xdr:rowOff>66675</xdr:rowOff>
    </xdr:from>
    <xdr:to>
      <xdr:col>3</xdr:col>
      <xdr:colOff>490537</xdr:colOff>
      <xdr:row>5</xdr:row>
      <xdr:rowOff>480925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7125" y="1285875"/>
          <a:ext cx="876300" cy="41425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</xdr:colOff>
      <xdr:row>7</xdr:row>
      <xdr:rowOff>238125</xdr:rowOff>
    </xdr:from>
    <xdr:to>
      <xdr:col>3</xdr:col>
      <xdr:colOff>380999</xdr:colOff>
      <xdr:row>7</xdr:row>
      <xdr:rowOff>649288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499" y="2552700"/>
          <a:ext cx="704850" cy="411163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</xdr:row>
      <xdr:rowOff>142875</xdr:rowOff>
    </xdr:from>
    <xdr:to>
      <xdr:col>3</xdr:col>
      <xdr:colOff>495251</xdr:colOff>
      <xdr:row>6</xdr:row>
      <xdr:rowOff>552399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71900" y="1895475"/>
          <a:ext cx="780952" cy="4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71437</xdr:colOff>
      <xdr:row>10</xdr:row>
      <xdr:rowOff>171450</xdr:rowOff>
    </xdr:from>
    <xdr:to>
      <xdr:col>3</xdr:col>
      <xdr:colOff>404812</xdr:colOff>
      <xdr:row>10</xdr:row>
      <xdr:rowOff>484823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5225" y="4152900"/>
          <a:ext cx="666750" cy="313373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10</xdr:row>
      <xdr:rowOff>161925</xdr:rowOff>
    </xdr:from>
    <xdr:to>
      <xdr:col>4</xdr:col>
      <xdr:colOff>723900</xdr:colOff>
      <xdr:row>10</xdr:row>
      <xdr:rowOff>576175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2350" y="4143375"/>
          <a:ext cx="438150" cy="414250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10</xdr:row>
      <xdr:rowOff>276225</xdr:rowOff>
    </xdr:from>
    <xdr:to>
      <xdr:col>5</xdr:col>
      <xdr:colOff>561975</xdr:colOff>
      <xdr:row>10</xdr:row>
      <xdr:rowOff>575914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62475" y="4257675"/>
          <a:ext cx="285750" cy="299689"/>
        </a:xfrm>
        <a:prstGeom prst="rect">
          <a:avLst/>
        </a:prstGeom>
      </xdr:spPr>
    </xdr:pic>
    <xdr:clientData/>
  </xdr:twoCellAnchor>
  <xdr:twoCellAnchor editAs="oneCell">
    <xdr:from>
      <xdr:col>6</xdr:col>
      <xdr:colOff>252412</xdr:colOff>
      <xdr:row>10</xdr:row>
      <xdr:rowOff>180975</xdr:rowOff>
    </xdr:from>
    <xdr:to>
      <xdr:col>6</xdr:col>
      <xdr:colOff>644298</xdr:colOff>
      <xdr:row>10</xdr:row>
      <xdr:rowOff>638175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72112" y="4162425"/>
          <a:ext cx="391886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328612</xdr:colOff>
      <xdr:row>10</xdr:row>
      <xdr:rowOff>228601</xdr:rowOff>
    </xdr:from>
    <xdr:to>
      <xdr:col>8</xdr:col>
      <xdr:colOff>643545</xdr:colOff>
      <xdr:row>10</xdr:row>
      <xdr:rowOff>628651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34262" y="4210051"/>
          <a:ext cx="314933" cy="400050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10</xdr:row>
      <xdr:rowOff>276225</xdr:rowOff>
    </xdr:from>
    <xdr:to>
      <xdr:col>7</xdr:col>
      <xdr:colOff>595630</xdr:colOff>
      <xdr:row>10</xdr:row>
      <xdr:rowOff>590550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19850" y="4257675"/>
          <a:ext cx="300355" cy="314325"/>
        </a:xfrm>
        <a:prstGeom prst="rect">
          <a:avLst/>
        </a:prstGeom>
      </xdr:spPr>
    </xdr:pic>
    <xdr:clientData/>
  </xdr:twoCellAnchor>
  <xdr:twoCellAnchor editAs="oneCell">
    <xdr:from>
      <xdr:col>9</xdr:col>
      <xdr:colOff>147637</xdr:colOff>
      <xdr:row>10</xdr:row>
      <xdr:rowOff>190500</xdr:rowOff>
    </xdr:from>
    <xdr:to>
      <xdr:col>9</xdr:col>
      <xdr:colOff>933449</xdr:colOff>
      <xdr:row>10</xdr:row>
      <xdr:rowOff>553691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77575" y="4171950"/>
          <a:ext cx="1571624" cy="363191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19</xdr:row>
      <xdr:rowOff>171450</xdr:rowOff>
    </xdr:from>
    <xdr:to>
      <xdr:col>9</xdr:col>
      <xdr:colOff>867970</xdr:colOff>
      <xdr:row>27</xdr:row>
      <xdr:rowOff>90558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638800" y="6648450"/>
          <a:ext cx="3506395" cy="1443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4</xdr:row>
      <xdr:rowOff>38101</xdr:rowOff>
    </xdr:from>
    <xdr:to>
      <xdr:col>3</xdr:col>
      <xdr:colOff>657225</xdr:colOff>
      <xdr:row>4</xdr:row>
      <xdr:rowOff>351474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895351"/>
          <a:ext cx="333375" cy="313373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11</xdr:row>
      <xdr:rowOff>38100</xdr:rowOff>
    </xdr:from>
    <xdr:to>
      <xdr:col>3</xdr:col>
      <xdr:colOff>797667</xdr:colOff>
      <xdr:row>12</xdr:row>
      <xdr:rowOff>38100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6975" y="3590925"/>
          <a:ext cx="435717" cy="4095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5</xdr:row>
      <xdr:rowOff>57150</xdr:rowOff>
    </xdr:from>
    <xdr:to>
      <xdr:col>3</xdr:col>
      <xdr:colOff>676275</xdr:colOff>
      <xdr:row>5</xdr:row>
      <xdr:rowOff>471400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43150" y="1276350"/>
          <a:ext cx="438150" cy="4142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12</xdr:row>
      <xdr:rowOff>28575</xdr:rowOff>
    </xdr:from>
    <xdr:to>
      <xdr:col>3</xdr:col>
      <xdr:colOff>809625</xdr:colOff>
      <xdr:row>13</xdr:row>
      <xdr:rowOff>42256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6975" y="3990975"/>
          <a:ext cx="447675" cy="423256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13</xdr:row>
      <xdr:rowOff>85725</xdr:rowOff>
    </xdr:from>
    <xdr:to>
      <xdr:col>3</xdr:col>
      <xdr:colOff>781001</xdr:colOff>
      <xdr:row>14</xdr:row>
      <xdr:rowOff>9474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95550" y="4457700"/>
          <a:ext cx="390476" cy="4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14</xdr:row>
      <xdr:rowOff>28575</xdr:rowOff>
    </xdr:from>
    <xdr:to>
      <xdr:col>3</xdr:col>
      <xdr:colOff>809625</xdr:colOff>
      <xdr:row>15</xdr:row>
      <xdr:rowOff>38025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28875" y="4886325"/>
          <a:ext cx="485775" cy="6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7</xdr:row>
      <xdr:rowOff>85725</xdr:rowOff>
    </xdr:from>
    <xdr:to>
      <xdr:col>3</xdr:col>
      <xdr:colOff>742886</xdr:colOff>
      <xdr:row>7</xdr:row>
      <xdr:rowOff>685725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33625" y="2057400"/>
          <a:ext cx="514286" cy="6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6</xdr:row>
      <xdr:rowOff>133350</xdr:rowOff>
    </xdr:from>
    <xdr:to>
      <xdr:col>3</xdr:col>
      <xdr:colOff>733376</xdr:colOff>
      <xdr:row>6</xdr:row>
      <xdr:rowOff>542874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47925" y="1733550"/>
          <a:ext cx="390476" cy="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D37" sqref="D37"/>
    </sheetView>
  </sheetViews>
  <sheetFormatPr defaultRowHeight="15" x14ac:dyDescent="0.25"/>
  <cols>
    <col min="1" max="1" width="2.28515625" customWidth="1"/>
    <col min="2" max="2" width="7.5703125" customWidth="1"/>
    <col min="3" max="3" width="26.28515625" bestFit="1" customWidth="1"/>
    <col min="4" max="4" width="15.42578125" bestFit="1" customWidth="1"/>
    <col min="5" max="5" width="12.7109375" bestFit="1" customWidth="1"/>
  </cols>
  <sheetData>
    <row r="1" spans="1:5" x14ac:dyDescent="0.25">
      <c r="A1" s="12" t="s">
        <v>16</v>
      </c>
    </row>
    <row r="2" spans="1:5" x14ac:dyDescent="0.25">
      <c r="A2" s="12" t="s">
        <v>30</v>
      </c>
    </row>
    <row r="3" spans="1:5" x14ac:dyDescent="0.25">
      <c r="A3" s="12" t="s">
        <v>31</v>
      </c>
    </row>
    <row r="6" spans="1:5" ht="15.75" thickBot="1" x14ac:dyDescent="0.3">
      <c r="A6" t="s">
        <v>17</v>
      </c>
    </row>
    <row r="7" spans="1:5" x14ac:dyDescent="0.25">
      <c r="B7" s="24"/>
      <c r="C7" s="24"/>
      <c r="D7" s="24" t="s">
        <v>20</v>
      </c>
      <c r="E7" s="24" t="s">
        <v>22</v>
      </c>
    </row>
    <row r="8" spans="1:5" ht="15.75" thickBot="1" x14ac:dyDescent="0.3">
      <c r="B8" s="25" t="s">
        <v>18</v>
      </c>
      <c r="C8" s="25" t="s">
        <v>19</v>
      </c>
      <c r="D8" s="25" t="s">
        <v>21</v>
      </c>
      <c r="E8" s="25" t="s">
        <v>32</v>
      </c>
    </row>
    <row r="9" spans="1:5" x14ac:dyDescent="0.25">
      <c r="B9" s="13" t="s">
        <v>24</v>
      </c>
      <c r="C9" s="13" t="s">
        <v>12</v>
      </c>
      <c r="D9" s="13">
        <v>40.470869083601237</v>
      </c>
      <c r="E9" s="13">
        <v>0</v>
      </c>
    </row>
    <row r="10" spans="1:5" x14ac:dyDescent="0.25">
      <c r="B10" s="13" t="s">
        <v>25</v>
      </c>
      <c r="C10" s="13" t="s">
        <v>12</v>
      </c>
      <c r="D10" s="13">
        <v>5.1534132133249084</v>
      </c>
      <c r="E10" s="13">
        <v>0</v>
      </c>
    </row>
    <row r="11" spans="1:5" x14ac:dyDescent="0.25">
      <c r="B11" s="13" t="s">
        <v>26</v>
      </c>
      <c r="C11" s="13" t="s">
        <v>12</v>
      </c>
      <c r="D11" s="13">
        <v>16.332756061522325</v>
      </c>
      <c r="E11" s="13">
        <v>0</v>
      </c>
    </row>
    <row r="12" spans="1:5" x14ac:dyDescent="0.25">
      <c r="B12" s="13" t="s">
        <v>27</v>
      </c>
      <c r="C12" s="13" t="s">
        <v>12</v>
      </c>
      <c r="D12" s="13">
        <v>5.5502960113757709</v>
      </c>
      <c r="E12" s="13">
        <v>0</v>
      </c>
    </row>
    <row r="13" spans="1:5" ht="15.75" thickBot="1" x14ac:dyDescent="0.3">
      <c r="B13" s="14" t="s">
        <v>28</v>
      </c>
      <c r="C13" s="14" t="s">
        <v>12</v>
      </c>
      <c r="D13" s="14">
        <v>6.2093644271856077</v>
      </c>
      <c r="E13" s="14">
        <v>0</v>
      </c>
    </row>
    <row r="15" spans="1:5" ht="15.75" thickBot="1" x14ac:dyDescent="0.3">
      <c r="A15" t="s">
        <v>23</v>
      </c>
    </row>
    <row r="16" spans="1:5" x14ac:dyDescent="0.25">
      <c r="B16" s="24"/>
      <c r="C16" s="24"/>
      <c r="D16" s="24" t="s">
        <v>20</v>
      </c>
      <c r="E16" s="24" t="s">
        <v>33</v>
      </c>
    </row>
    <row r="17" spans="2:5" ht="15.75" thickBot="1" x14ac:dyDescent="0.3">
      <c r="B17" s="25" t="s">
        <v>18</v>
      </c>
      <c r="C17" s="25" t="s">
        <v>19</v>
      </c>
      <c r="D17" s="25" t="s">
        <v>21</v>
      </c>
      <c r="E17" s="25" t="s">
        <v>34</v>
      </c>
    </row>
    <row r="18" spans="2:5" ht="15.75" thickBot="1" x14ac:dyDescent="0.3">
      <c r="B18" s="14" t="s">
        <v>29</v>
      </c>
      <c r="C18" s="14" t="s">
        <v>14</v>
      </c>
      <c r="D18" s="14">
        <v>1000.0000000000002</v>
      </c>
      <c r="E18" s="14">
        <v>-9.3686485290527344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tabSelected="1" workbookViewId="0">
      <selection activeCell="K8" sqref="K8"/>
    </sheetView>
  </sheetViews>
  <sheetFormatPr defaultRowHeight="15" x14ac:dyDescent="0.25"/>
  <cols>
    <col min="3" max="3" width="21.7109375" customWidth="1"/>
    <col min="4" max="4" width="14.7109375" customWidth="1"/>
    <col min="5" max="6" width="13.42578125" customWidth="1"/>
    <col min="7" max="7" width="12.28515625" customWidth="1"/>
    <col min="8" max="8" width="12.7109375" customWidth="1"/>
    <col min="9" max="9" width="14.28515625" customWidth="1"/>
    <col min="10" max="10" width="18.5703125" customWidth="1"/>
  </cols>
  <sheetData>
    <row r="3" spans="3:10" ht="18.75" x14ac:dyDescent="0.3">
      <c r="C3" s="16" t="s">
        <v>1</v>
      </c>
      <c r="D3" s="17" t="s">
        <v>2</v>
      </c>
      <c r="E3" s="18" t="s">
        <v>0</v>
      </c>
      <c r="F3" s="19"/>
      <c r="G3" s="19"/>
      <c r="H3" s="19"/>
      <c r="I3" s="20"/>
    </row>
    <row r="4" spans="3:10" ht="18.75" x14ac:dyDescent="0.3">
      <c r="C4" s="16"/>
      <c r="D4" s="17"/>
      <c r="E4" s="3">
        <v>1</v>
      </c>
      <c r="F4" s="3">
        <v>2</v>
      </c>
      <c r="G4" s="3">
        <v>3</v>
      </c>
      <c r="H4" s="3">
        <v>4</v>
      </c>
      <c r="I4" s="3">
        <v>5</v>
      </c>
    </row>
    <row r="5" spans="3:10" ht="28.5" customHeight="1" x14ac:dyDescent="0.25">
      <c r="C5" s="17">
        <v>1000</v>
      </c>
      <c r="D5" s="4"/>
      <c r="E5" s="4">
        <v>8000</v>
      </c>
      <c r="F5" s="4">
        <v>160</v>
      </c>
      <c r="G5" s="4">
        <v>1800</v>
      </c>
      <c r="H5" s="4">
        <v>150</v>
      </c>
      <c r="I5" s="4">
        <v>200</v>
      </c>
    </row>
    <row r="6" spans="3:10" ht="42" customHeight="1" x14ac:dyDescent="0.25">
      <c r="C6" s="17"/>
      <c r="D6" s="4"/>
      <c r="E6" s="4">
        <v>40</v>
      </c>
      <c r="F6" s="4">
        <v>5</v>
      </c>
      <c r="G6" s="4">
        <v>6</v>
      </c>
      <c r="H6" s="4">
        <v>6</v>
      </c>
      <c r="I6" s="4">
        <v>30</v>
      </c>
    </row>
    <row r="7" spans="3:10" ht="44.25" customHeight="1" x14ac:dyDescent="0.25">
      <c r="C7" s="17"/>
      <c r="D7" s="4"/>
      <c r="E7" s="4">
        <v>16</v>
      </c>
      <c r="F7" s="4">
        <v>4</v>
      </c>
      <c r="G7" s="4">
        <v>6</v>
      </c>
      <c r="H7" s="4">
        <v>2</v>
      </c>
      <c r="I7" s="4">
        <v>30</v>
      </c>
    </row>
    <row r="8" spans="3:10" ht="56.25" customHeight="1" x14ac:dyDescent="0.25">
      <c r="C8" s="17"/>
      <c r="D8" s="4"/>
      <c r="E8" s="4">
        <v>20</v>
      </c>
      <c r="F8" s="4">
        <v>3</v>
      </c>
      <c r="G8" s="4">
        <v>4</v>
      </c>
      <c r="H8" s="4">
        <v>3</v>
      </c>
      <c r="I8" s="4">
        <v>15</v>
      </c>
    </row>
    <row r="10" spans="3:10" ht="60" x14ac:dyDescent="0.25">
      <c r="C10" s="2" t="s">
        <v>7</v>
      </c>
      <c r="D10" s="2" t="s">
        <v>8</v>
      </c>
      <c r="E10" s="8" t="s">
        <v>9</v>
      </c>
      <c r="F10" s="8" t="s">
        <v>10</v>
      </c>
      <c r="G10" s="8" t="s">
        <v>11</v>
      </c>
      <c r="H10" s="8" t="s">
        <v>12</v>
      </c>
      <c r="I10" s="8" t="s">
        <v>13</v>
      </c>
      <c r="J10" s="9" t="s">
        <v>14</v>
      </c>
    </row>
    <row r="11" spans="3:10" ht="57.75" customHeight="1" x14ac:dyDescent="0.25">
      <c r="C11" s="2"/>
      <c r="D11" s="2"/>
      <c r="E11" s="8"/>
      <c r="F11" s="1"/>
      <c r="G11" s="1"/>
      <c r="H11" s="1"/>
      <c r="I11" s="1"/>
      <c r="J11" s="1"/>
    </row>
    <row r="12" spans="3:10" ht="18.75" x14ac:dyDescent="0.3">
      <c r="C12" s="6">
        <v>1</v>
      </c>
      <c r="D12" s="7">
        <v>8000</v>
      </c>
      <c r="E12" s="7">
        <v>40</v>
      </c>
      <c r="F12" s="7">
        <v>16</v>
      </c>
      <c r="G12" s="7">
        <v>20</v>
      </c>
      <c r="H12" s="15">
        <v>40.470869256915769</v>
      </c>
      <c r="I12" s="21">
        <f>E12*D12/H12+F12*H12/2</f>
        <v>8230.6887937763149</v>
      </c>
      <c r="J12" s="21">
        <f>G12*H12</f>
        <v>809.41738513831535</v>
      </c>
    </row>
    <row r="13" spans="3:10" ht="18.75" x14ac:dyDescent="0.3">
      <c r="C13" s="3">
        <v>2</v>
      </c>
      <c r="D13" s="4">
        <v>160</v>
      </c>
      <c r="E13" s="4">
        <v>5</v>
      </c>
      <c r="F13" s="4">
        <v>4</v>
      </c>
      <c r="G13" s="4">
        <v>3</v>
      </c>
      <c r="H13" s="15">
        <v>5.1534126572369168</v>
      </c>
      <c r="I13" s="21">
        <f t="shared" ref="I13:I16" si="0">E13*D13/H13+F13*H13/2</f>
        <v>165.54376308939919</v>
      </c>
      <c r="J13" s="21">
        <f t="shared" ref="J13:J16" si="1">G13*H13</f>
        <v>15.46023797171075</v>
      </c>
    </row>
    <row r="14" spans="3:10" ht="18.75" x14ac:dyDescent="0.3">
      <c r="C14" s="3">
        <v>3</v>
      </c>
      <c r="D14" s="4">
        <v>1800</v>
      </c>
      <c r="E14" s="4">
        <v>6</v>
      </c>
      <c r="F14" s="4">
        <v>6</v>
      </c>
      <c r="G14" s="4">
        <v>4</v>
      </c>
      <c r="H14" s="15">
        <v>16.332756235097335</v>
      </c>
      <c r="I14" s="21">
        <f t="shared" si="0"/>
        <v>710.24612207078599</v>
      </c>
      <c r="J14" s="21">
        <f t="shared" si="1"/>
        <v>65.331024940389341</v>
      </c>
    </row>
    <row r="15" spans="3:10" ht="18.75" x14ac:dyDescent="0.3">
      <c r="C15" s="3">
        <v>4</v>
      </c>
      <c r="D15" s="4">
        <v>150</v>
      </c>
      <c r="E15" s="4">
        <v>6</v>
      </c>
      <c r="F15" s="4">
        <v>2</v>
      </c>
      <c r="G15" s="4">
        <v>3</v>
      </c>
      <c r="H15" s="15">
        <v>5.5502957819460601</v>
      </c>
      <c r="I15" s="21">
        <f t="shared" si="0"/>
        <v>167.70381612720584</v>
      </c>
      <c r="J15" s="21">
        <f t="shared" si="1"/>
        <v>16.650887345838179</v>
      </c>
    </row>
    <row r="16" spans="3:10" ht="18.75" x14ac:dyDescent="0.3">
      <c r="C16" s="3">
        <v>5</v>
      </c>
      <c r="D16" s="4">
        <v>200</v>
      </c>
      <c r="E16" s="4">
        <v>30</v>
      </c>
      <c r="F16" s="4">
        <v>30</v>
      </c>
      <c r="G16" s="4">
        <v>15</v>
      </c>
      <c r="H16" s="15">
        <v>6.2093643069164166</v>
      </c>
      <c r="I16" s="21">
        <f t="shared" si="0"/>
        <v>1059.4229539910718</v>
      </c>
      <c r="J16" s="21">
        <f t="shared" si="1"/>
        <v>93.140464603746253</v>
      </c>
    </row>
    <row r="17" spans="9:10" x14ac:dyDescent="0.25">
      <c r="I17" s="22">
        <f>SUM(I12:I16)</f>
        <v>10333.605449054779</v>
      </c>
      <c r="J17" s="23">
        <f>SUM(J12:J16)</f>
        <v>999.99999999999989</v>
      </c>
    </row>
    <row r="18" spans="9:10" x14ac:dyDescent="0.25">
      <c r="J18" t="s">
        <v>15</v>
      </c>
    </row>
    <row r="19" spans="9:10" x14ac:dyDescent="0.25">
      <c r="J19">
        <v>1000</v>
      </c>
    </row>
  </sheetData>
  <mergeCells count="4">
    <mergeCell ref="C3:C4"/>
    <mergeCell ref="D3:D4"/>
    <mergeCell ref="E3:I3"/>
    <mergeCell ref="C5: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N22" sqref="N22"/>
    </sheetView>
  </sheetViews>
  <sheetFormatPr defaultRowHeight="15" x14ac:dyDescent="0.25"/>
  <cols>
    <col min="3" max="3" width="14.85546875" customWidth="1"/>
    <col min="4" max="4" width="17" customWidth="1"/>
    <col min="5" max="5" width="13.140625" customWidth="1"/>
    <col min="6" max="6" width="16.140625" customWidth="1"/>
    <col min="7" max="7" width="16.42578125" customWidth="1"/>
    <col min="8" max="8" width="15.28515625" customWidth="1"/>
    <col min="9" max="9" width="14.28515625" customWidth="1"/>
    <col min="10" max="10" width="18.5703125" customWidth="1"/>
  </cols>
  <sheetData>
    <row r="3" spans="3:10" ht="18.75" x14ac:dyDescent="0.3">
      <c r="C3" s="16" t="s">
        <v>1</v>
      </c>
      <c r="D3" s="17" t="s">
        <v>2</v>
      </c>
      <c r="E3" s="18" t="s">
        <v>0</v>
      </c>
      <c r="F3" s="19"/>
      <c r="G3" s="19"/>
      <c r="H3" s="19"/>
      <c r="I3" s="20"/>
    </row>
    <row r="4" spans="3:10" ht="18.75" x14ac:dyDescent="0.3">
      <c r="C4" s="16"/>
      <c r="D4" s="17"/>
      <c r="E4" s="3">
        <v>1</v>
      </c>
      <c r="F4" s="3">
        <v>2</v>
      </c>
      <c r="G4" s="3">
        <v>3</v>
      </c>
      <c r="H4" s="3">
        <v>4</v>
      </c>
      <c r="I4" s="3">
        <v>5</v>
      </c>
    </row>
    <row r="5" spans="3:10" ht="28.5" customHeight="1" x14ac:dyDescent="0.25">
      <c r="C5" s="17">
        <v>1000</v>
      </c>
      <c r="D5" s="4"/>
      <c r="E5" s="4">
        <v>8000</v>
      </c>
      <c r="F5" s="4">
        <v>160</v>
      </c>
      <c r="G5" s="4">
        <v>1800</v>
      </c>
      <c r="H5" s="4">
        <v>150</v>
      </c>
      <c r="I5" s="4">
        <v>200</v>
      </c>
    </row>
    <row r="6" spans="3:10" ht="42" customHeight="1" x14ac:dyDescent="0.25">
      <c r="C6" s="17"/>
      <c r="D6" s="4"/>
      <c r="E6" s="4">
        <v>40</v>
      </c>
      <c r="F6" s="4">
        <v>5</v>
      </c>
      <c r="G6" s="4">
        <v>6</v>
      </c>
      <c r="H6" s="4">
        <v>6</v>
      </c>
      <c r="I6" s="4">
        <v>30</v>
      </c>
    </row>
    <row r="7" spans="3:10" ht="44.25" customHeight="1" x14ac:dyDescent="0.25">
      <c r="C7" s="17"/>
      <c r="D7" s="4"/>
      <c r="E7" s="4">
        <v>16</v>
      </c>
      <c r="F7" s="4">
        <v>4</v>
      </c>
      <c r="G7" s="4">
        <v>6</v>
      </c>
      <c r="H7" s="4">
        <v>2</v>
      </c>
      <c r="I7" s="4">
        <v>30</v>
      </c>
    </row>
    <row r="8" spans="3:10" ht="56.25" customHeight="1" x14ac:dyDescent="0.25">
      <c r="C8" s="17"/>
      <c r="D8" s="4"/>
      <c r="E8" s="4">
        <v>20</v>
      </c>
      <c r="F8" s="4">
        <v>3</v>
      </c>
      <c r="G8" s="4">
        <v>4</v>
      </c>
      <c r="H8" s="4">
        <v>3</v>
      </c>
      <c r="I8" s="4">
        <v>15</v>
      </c>
    </row>
    <row r="10" spans="3:10" ht="60" x14ac:dyDescent="0.25">
      <c r="C10" s="2" t="s">
        <v>7</v>
      </c>
      <c r="D10" s="2" t="s">
        <v>8</v>
      </c>
      <c r="E10" s="8" t="s">
        <v>9</v>
      </c>
      <c r="F10" s="8" t="s">
        <v>10</v>
      </c>
      <c r="G10" s="8" t="s">
        <v>11</v>
      </c>
      <c r="H10" s="8" t="s">
        <v>12</v>
      </c>
      <c r="I10" s="8" t="s">
        <v>13</v>
      </c>
      <c r="J10" s="9" t="s">
        <v>14</v>
      </c>
    </row>
    <row r="11" spans="3:10" ht="57.75" customHeight="1" x14ac:dyDescent="0.25">
      <c r="C11" s="2"/>
      <c r="D11" s="2"/>
      <c r="E11" s="8"/>
      <c r="F11" s="1"/>
      <c r="G11" s="1"/>
      <c r="H11" s="1"/>
      <c r="I11" s="1"/>
      <c r="J11" s="1"/>
    </row>
    <row r="12" spans="3:10" ht="18.75" x14ac:dyDescent="0.3">
      <c r="C12" s="6">
        <v>1</v>
      </c>
      <c r="D12" s="7">
        <v>8000</v>
      </c>
      <c r="E12" s="7">
        <v>40</v>
      </c>
      <c r="F12" s="7">
        <v>16</v>
      </c>
      <c r="G12" s="7">
        <v>20</v>
      </c>
      <c r="H12" s="1">
        <f>SQRT(2*E12*D12/F12)</f>
        <v>200</v>
      </c>
      <c r="I12" s="1">
        <f>E12*D12/H12+F12*H12/2</f>
        <v>3200</v>
      </c>
      <c r="J12" s="1">
        <f>G12*H12</f>
        <v>4000</v>
      </c>
    </row>
    <row r="13" spans="3:10" ht="18.75" x14ac:dyDescent="0.3">
      <c r="C13" s="3">
        <v>2</v>
      </c>
      <c r="D13" s="4">
        <v>160</v>
      </c>
      <c r="E13" s="4">
        <v>5</v>
      </c>
      <c r="F13" s="4">
        <v>4</v>
      </c>
      <c r="G13" s="4">
        <v>3</v>
      </c>
      <c r="H13" s="1">
        <f t="shared" ref="H13:H16" si="0">SQRT(2*E13*D13/F13)</f>
        <v>20</v>
      </c>
      <c r="I13" s="1">
        <f t="shared" ref="I13:I16" si="1">E13*D13/H13+F13*H13/2</f>
        <v>80</v>
      </c>
      <c r="J13" s="1">
        <f t="shared" ref="J13:J16" si="2">G13*H13</f>
        <v>60</v>
      </c>
    </row>
    <row r="14" spans="3:10" ht="18.75" x14ac:dyDescent="0.3">
      <c r="C14" s="3">
        <v>3</v>
      </c>
      <c r="D14" s="4">
        <v>1800</v>
      </c>
      <c r="E14" s="4">
        <v>6</v>
      </c>
      <c r="F14" s="4">
        <v>6</v>
      </c>
      <c r="G14" s="4">
        <v>4</v>
      </c>
      <c r="H14" s="1">
        <f t="shared" si="0"/>
        <v>60</v>
      </c>
      <c r="I14" s="1">
        <f t="shared" si="1"/>
        <v>360</v>
      </c>
      <c r="J14" s="1">
        <f t="shared" si="2"/>
        <v>240</v>
      </c>
    </row>
    <row r="15" spans="3:10" ht="18.75" x14ac:dyDescent="0.3">
      <c r="C15" s="3">
        <v>4</v>
      </c>
      <c r="D15" s="4">
        <v>150</v>
      </c>
      <c r="E15" s="4">
        <v>6</v>
      </c>
      <c r="F15" s="4">
        <v>2</v>
      </c>
      <c r="G15" s="4">
        <v>3</v>
      </c>
      <c r="H15" s="1">
        <f t="shared" si="0"/>
        <v>30</v>
      </c>
      <c r="I15" s="1">
        <f t="shared" si="1"/>
        <v>60</v>
      </c>
      <c r="J15" s="1">
        <f t="shared" si="2"/>
        <v>90</v>
      </c>
    </row>
    <row r="16" spans="3:10" ht="18.75" x14ac:dyDescent="0.3">
      <c r="C16" s="3">
        <v>5</v>
      </c>
      <c r="D16" s="4">
        <v>200</v>
      </c>
      <c r="E16" s="4">
        <v>30</v>
      </c>
      <c r="F16" s="4">
        <v>30</v>
      </c>
      <c r="G16" s="4">
        <v>15</v>
      </c>
      <c r="H16" s="1">
        <f t="shared" si="0"/>
        <v>20</v>
      </c>
      <c r="I16" s="1">
        <f t="shared" si="1"/>
        <v>600</v>
      </c>
      <c r="J16" s="1">
        <f t="shared" si="2"/>
        <v>300</v>
      </c>
    </row>
    <row r="17" spans="9:10" x14ac:dyDescent="0.25">
      <c r="I17" s="10">
        <f>SUM(I12:I16)</f>
        <v>4300</v>
      </c>
      <c r="J17" s="10">
        <f>SUM(J12:J16)</f>
        <v>4690</v>
      </c>
    </row>
    <row r="18" spans="9:10" x14ac:dyDescent="0.25">
      <c r="J18" t="s">
        <v>15</v>
      </c>
    </row>
    <row r="19" spans="9:10" x14ac:dyDescent="0.25">
      <c r="J19">
        <v>1000</v>
      </c>
    </row>
  </sheetData>
  <mergeCells count="4">
    <mergeCell ref="C3:C4"/>
    <mergeCell ref="D3:D4"/>
    <mergeCell ref="E3:I3"/>
    <mergeCell ref="C5:C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workbookViewId="0">
      <selection activeCell="H19" sqref="H19"/>
    </sheetView>
  </sheetViews>
  <sheetFormatPr defaultRowHeight="15" x14ac:dyDescent="0.25"/>
  <cols>
    <col min="3" max="3" width="14.7109375" customWidth="1"/>
    <col min="4" max="4" width="16.140625" customWidth="1"/>
    <col min="5" max="5" width="15.140625" customWidth="1"/>
    <col min="6" max="6" width="14" customWidth="1"/>
    <col min="7" max="7" width="13.5703125" customWidth="1"/>
    <col min="8" max="8" width="14.7109375" customWidth="1"/>
    <col min="9" max="9" width="14.28515625" customWidth="1"/>
    <col min="10" max="10" width="22.140625" customWidth="1"/>
  </cols>
  <sheetData>
    <row r="3" spans="3:10" ht="18.75" x14ac:dyDescent="0.3">
      <c r="C3" s="16" t="s">
        <v>1</v>
      </c>
      <c r="D3" s="17" t="s">
        <v>2</v>
      </c>
      <c r="E3" s="18" t="s">
        <v>0</v>
      </c>
      <c r="F3" s="19"/>
      <c r="G3" s="19"/>
      <c r="H3" s="19"/>
      <c r="I3" s="20"/>
    </row>
    <row r="4" spans="3:10" ht="18.75" x14ac:dyDescent="0.3">
      <c r="C4" s="16"/>
      <c r="D4" s="17"/>
      <c r="E4" s="3">
        <v>1</v>
      </c>
      <c r="F4" s="3">
        <v>2</v>
      </c>
      <c r="G4" s="3">
        <v>3</v>
      </c>
      <c r="H4" s="3">
        <v>4</v>
      </c>
      <c r="I4" s="3">
        <v>5</v>
      </c>
    </row>
    <row r="5" spans="3:10" ht="28.5" customHeight="1" x14ac:dyDescent="0.25">
      <c r="C5" s="26">
        <v>1000</v>
      </c>
      <c r="D5" s="4"/>
      <c r="E5" s="4">
        <v>8000</v>
      </c>
      <c r="F5" s="4">
        <v>160</v>
      </c>
      <c r="G5" s="4">
        <v>1800</v>
      </c>
      <c r="H5" s="4">
        <v>150</v>
      </c>
      <c r="I5" s="4">
        <v>200</v>
      </c>
    </row>
    <row r="6" spans="3:10" ht="42" customHeight="1" x14ac:dyDescent="0.25">
      <c r="C6" s="26"/>
      <c r="D6" s="4"/>
      <c r="E6" s="4">
        <v>40</v>
      </c>
      <c r="F6" s="4">
        <v>5</v>
      </c>
      <c r="G6" s="4">
        <v>6</v>
      </c>
      <c r="H6" s="4">
        <v>6</v>
      </c>
      <c r="I6" s="4">
        <v>30</v>
      </c>
    </row>
    <row r="7" spans="3:10" ht="44.25" customHeight="1" x14ac:dyDescent="0.25">
      <c r="C7" s="26"/>
      <c r="D7" s="4"/>
      <c r="E7" s="4">
        <v>16</v>
      </c>
      <c r="F7" s="4">
        <v>4</v>
      </c>
      <c r="G7" s="4">
        <v>6</v>
      </c>
      <c r="H7" s="4">
        <v>2</v>
      </c>
      <c r="I7" s="4">
        <v>30</v>
      </c>
    </row>
    <row r="8" spans="3:10" ht="56.25" customHeight="1" x14ac:dyDescent="0.25">
      <c r="C8" s="26"/>
      <c r="D8" s="4"/>
      <c r="E8" s="4">
        <v>20</v>
      </c>
      <c r="F8" s="4">
        <v>3</v>
      </c>
      <c r="G8" s="4">
        <v>4</v>
      </c>
      <c r="H8" s="4">
        <v>3</v>
      </c>
      <c r="I8" s="4">
        <v>15</v>
      </c>
    </row>
    <row r="10" spans="3:10" ht="60" x14ac:dyDescent="0.25">
      <c r="C10" s="2" t="s">
        <v>7</v>
      </c>
      <c r="D10" s="2" t="s">
        <v>8</v>
      </c>
      <c r="E10" s="8" t="s">
        <v>9</v>
      </c>
      <c r="F10" s="8" t="s">
        <v>10</v>
      </c>
      <c r="G10" s="8" t="s">
        <v>11</v>
      </c>
      <c r="H10" s="8" t="s">
        <v>12</v>
      </c>
      <c r="I10" s="8" t="s">
        <v>13</v>
      </c>
      <c r="J10" s="9" t="s">
        <v>14</v>
      </c>
    </row>
    <row r="11" spans="3:10" ht="57.75" customHeight="1" x14ac:dyDescent="0.25">
      <c r="C11" s="2"/>
      <c r="D11" s="2"/>
      <c r="E11" s="8"/>
      <c r="F11" s="1"/>
      <c r="G11" s="1"/>
      <c r="H11" s="1"/>
      <c r="I11" s="1"/>
      <c r="J11" s="1"/>
    </row>
    <row r="12" spans="3:10" ht="18.75" x14ac:dyDescent="0.3">
      <c r="C12" s="6">
        <v>1</v>
      </c>
      <c r="D12" s="7">
        <v>8000</v>
      </c>
      <c r="E12" s="7">
        <v>40</v>
      </c>
      <c r="F12" s="7">
        <v>16</v>
      </c>
      <c r="G12" s="7">
        <v>20</v>
      </c>
      <c r="H12" s="1">
        <v>1</v>
      </c>
      <c r="I12" s="1">
        <f>E12*D12/H12+F12*H12/2</f>
        <v>320008</v>
      </c>
      <c r="J12" s="1">
        <f>G12*H12</f>
        <v>20</v>
      </c>
    </row>
    <row r="13" spans="3:10" ht="18.75" x14ac:dyDescent="0.3">
      <c r="C13" s="3">
        <v>2</v>
      </c>
      <c r="D13" s="4">
        <v>160</v>
      </c>
      <c r="E13" s="4">
        <v>5</v>
      </c>
      <c r="F13" s="4">
        <v>4</v>
      </c>
      <c r="G13" s="4">
        <v>3</v>
      </c>
      <c r="H13" s="1">
        <v>1</v>
      </c>
      <c r="I13" s="1">
        <f t="shared" ref="I13:I16" si="0">E13*D13/H13+F13*H13/2</f>
        <v>802</v>
      </c>
      <c r="J13" s="1">
        <f t="shared" ref="J13:J16" si="1">G13*H13</f>
        <v>3</v>
      </c>
    </row>
    <row r="14" spans="3:10" ht="18.75" x14ac:dyDescent="0.3">
      <c r="C14" s="3">
        <v>3</v>
      </c>
      <c r="D14" s="4">
        <v>1800</v>
      </c>
      <c r="E14" s="4">
        <v>6</v>
      </c>
      <c r="F14" s="4">
        <v>6</v>
      </c>
      <c r="G14" s="4">
        <v>4</v>
      </c>
      <c r="H14" s="1">
        <v>1</v>
      </c>
      <c r="I14" s="1">
        <f t="shared" si="0"/>
        <v>10803</v>
      </c>
      <c r="J14" s="1">
        <f t="shared" si="1"/>
        <v>4</v>
      </c>
    </row>
    <row r="15" spans="3:10" ht="18.75" x14ac:dyDescent="0.3">
      <c r="C15" s="3">
        <v>4</v>
      </c>
      <c r="D15" s="4">
        <v>150</v>
      </c>
      <c r="E15" s="4">
        <v>6</v>
      </c>
      <c r="F15" s="4">
        <v>2</v>
      </c>
      <c r="G15" s="4">
        <v>3</v>
      </c>
      <c r="H15" s="1">
        <v>1</v>
      </c>
      <c r="I15" s="1">
        <f t="shared" si="0"/>
        <v>901</v>
      </c>
      <c r="J15" s="1">
        <f t="shared" si="1"/>
        <v>3</v>
      </c>
    </row>
    <row r="16" spans="3:10" ht="18.75" x14ac:dyDescent="0.3">
      <c r="C16" s="3">
        <v>5</v>
      </c>
      <c r="D16" s="4">
        <v>200</v>
      </c>
      <c r="E16" s="4">
        <v>30</v>
      </c>
      <c r="F16" s="4">
        <v>30</v>
      </c>
      <c r="G16" s="4">
        <v>15</v>
      </c>
      <c r="H16" s="1">
        <v>1</v>
      </c>
      <c r="I16" s="1">
        <f t="shared" si="0"/>
        <v>6015</v>
      </c>
      <c r="J16" s="1">
        <f t="shared" si="1"/>
        <v>15</v>
      </c>
    </row>
    <row r="17" spans="9:10" x14ac:dyDescent="0.25">
      <c r="I17" s="11">
        <f>SUM(I12:I16)</f>
        <v>338529</v>
      </c>
      <c r="J17" s="10">
        <f>SUM(J12:J16)</f>
        <v>45</v>
      </c>
    </row>
    <row r="18" spans="9:10" x14ac:dyDescent="0.25">
      <c r="J18" t="s">
        <v>15</v>
      </c>
    </row>
    <row r="19" spans="9:10" x14ac:dyDescent="0.25">
      <c r="J19">
        <v>1000</v>
      </c>
    </row>
  </sheetData>
  <mergeCells count="4">
    <mergeCell ref="C3:C4"/>
    <mergeCell ref="D3:D4"/>
    <mergeCell ref="E3:I3"/>
    <mergeCell ref="C5:C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5"/>
  <sheetViews>
    <sheetView topLeftCell="A4" workbookViewId="0">
      <selection activeCell="M13" sqref="M13"/>
    </sheetView>
  </sheetViews>
  <sheetFormatPr defaultRowHeight="15" x14ac:dyDescent="0.25"/>
  <cols>
    <col min="3" max="3" width="21.7109375" customWidth="1"/>
    <col min="4" max="4" width="14.7109375" customWidth="1"/>
    <col min="5" max="6" width="13.42578125" customWidth="1"/>
    <col min="7" max="7" width="12.28515625" customWidth="1"/>
    <col min="8" max="8" width="12.7109375" customWidth="1"/>
    <col min="9" max="9" width="14.28515625" customWidth="1"/>
  </cols>
  <sheetData>
    <row r="3" spans="3:9" ht="18.75" x14ac:dyDescent="0.3">
      <c r="C3" s="16" t="s">
        <v>1</v>
      </c>
      <c r="D3" s="17" t="s">
        <v>2</v>
      </c>
      <c r="E3" s="18" t="s">
        <v>0</v>
      </c>
      <c r="F3" s="19"/>
      <c r="G3" s="19"/>
      <c r="H3" s="19"/>
      <c r="I3" s="20"/>
    </row>
    <row r="4" spans="3:9" ht="18.75" x14ac:dyDescent="0.3">
      <c r="C4" s="16"/>
      <c r="D4" s="17"/>
      <c r="E4" s="3">
        <v>1</v>
      </c>
      <c r="F4" s="3">
        <v>2</v>
      </c>
      <c r="G4" s="3">
        <v>3</v>
      </c>
      <c r="H4" s="3">
        <v>4</v>
      </c>
      <c r="I4" s="3">
        <v>5</v>
      </c>
    </row>
    <row r="5" spans="3:9" ht="28.5" customHeight="1" x14ac:dyDescent="0.25">
      <c r="C5" s="17">
        <v>1000</v>
      </c>
      <c r="D5" s="4"/>
      <c r="E5" s="4">
        <v>8000</v>
      </c>
      <c r="F5" s="4">
        <v>160</v>
      </c>
      <c r="G5" s="4">
        <v>1800</v>
      </c>
      <c r="H5" s="4">
        <v>150</v>
      </c>
      <c r="I5" s="4">
        <v>200</v>
      </c>
    </row>
    <row r="6" spans="3:9" ht="42" customHeight="1" x14ac:dyDescent="0.25">
      <c r="C6" s="17"/>
      <c r="D6" s="4"/>
      <c r="E6" s="4">
        <v>40</v>
      </c>
      <c r="F6" s="4">
        <v>5</v>
      </c>
      <c r="G6" s="4">
        <v>6</v>
      </c>
      <c r="H6" s="4">
        <v>6</v>
      </c>
      <c r="I6" s="4">
        <v>30</v>
      </c>
    </row>
    <row r="7" spans="3:9" ht="44.25" customHeight="1" x14ac:dyDescent="0.25">
      <c r="C7" s="17"/>
      <c r="D7" s="4"/>
      <c r="E7" s="4">
        <v>16</v>
      </c>
      <c r="F7" s="4">
        <v>4</v>
      </c>
      <c r="G7" s="4">
        <v>6</v>
      </c>
      <c r="H7" s="4">
        <v>2</v>
      </c>
      <c r="I7" s="4">
        <v>30</v>
      </c>
    </row>
    <row r="8" spans="3:9" ht="56.25" customHeight="1" x14ac:dyDescent="0.25">
      <c r="C8" s="17"/>
      <c r="D8" s="4"/>
      <c r="E8" s="4">
        <v>20</v>
      </c>
      <c r="F8" s="4">
        <v>3</v>
      </c>
      <c r="G8" s="4">
        <v>4</v>
      </c>
      <c r="H8" s="4">
        <v>3</v>
      </c>
      <c r="I8" s="4">
        <v>15</v>
      </c>
    </row>
    <row r="12" spans="3:9" ht="32.25" customHeight="1" x14ac:dyDescent="0.35">
      <c r="E12" s="5" t="s">
        <v>3</v>
      </c>
      <c r="F12" s="5"/>
      <c r="G12" s="5"/>
      <c r="H12" s="5"/>
    </row>
    <row r="13" spans="3:9" ht="32.25" customHeight="1" x14ac:dyDescent="0.35">
      <c r="E13" s="5" t="s">
        <v>4</v>
      </c>
      <c r="F13" s="5"/>
      <c r="G13" s="5"/>
      <c r="H13" s="5"/>
    </row>
    <row r="14" spans="3:9" ht="38.25" customHeight="1" x14ac:dyDescent="0.35">
      <c r="E14" s="5" t="s">
        <v>5</v>
      </c>
      <c r="F14" s="5"/>
      <c r="G14" s="5"/>
      <c r="H14" s="5"/>
    </row>
    <row r="15" spans="3:9" ht="46.5" customHeight="1" x14ac:dyDescent="0.35">
      <c r="E15" s="5" t="s">
        <v>6</v>
      </c>
      <c r="F15" s="5"/>
      <c r="G15" s="5"/>
      <c r="H15" s="5"/>
    </row>
  </sheetData>
  <mergeCells count="4">
    <mergeCell ref="D3:D4"/>
    <mergeCell ref="C3:C4"/>
    <mergeCell ref="C5:C8"/>
    <mergeCell ref="E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 об устойчивости </vt:lpstr>
      <vt:lpstr>решение(3)</vt:lpstr>
      <vt:lpstr>решение (2)</vt:lpstr>
      <vt:lpstr>решение (1)</vt:lpstr>
      <vt:lpstr>исходные данные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2019-11-08T09:57:34Z</dcterms:created>
  <dcterms:modified xsi:type="dcterms:W3CDTF">2019-11-08T15:35:26Z</dcterms:modified>
</cp:coreProperties>
</file>