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85" windowHeight="11640" activeTab="0"/>
  </bookViews>
  <sheets>
    <sheet name="Исходные данные" sheetId="1" r:id="rId1"/>
    <sheet name="Анализ товарооборота" sheetId="2" r:id="rId2"/>
    <sheet name="Анализ влияния и прогнозировани" sheetId="3" r:id="rId3"/>
  </sheets>
  <definedNames>
    <definedName name="_xlnm.Print_Area" localSheetId="1">'Анализ товарооборота'!$A$1:$L$37</definedName>
    <definedName name="_xlnm.Print_Area" localSheetId="0">'Исходные данные'!$A$1:$O$28</definedName>
  </definedNames>
  <calcPr fullCalcOnLoad="1"/>
</workbook>
</file>

<file path=xl/sharedStrings.xml><?xml version="1.0" encoding="utf-8"?>
<sst xmlns="http://schemas.openxmlformats.org/spreadsheetml/2006/main" count="98" uniqueCount="79">
  <si>
    <t>Вариант</t>
  </si>
  <si>
    <t>Индекс цен</t>
  </si>
  <si>
    <t>Годы</t>
  </si>
  <si>
    <t>Товарооборот</t>
  </si>
  <si>
    <t>%</t>
  </si>
  <si>
    <t xml:space="preserve">выполнения </t>
  </si>
  <si>
    <t>отклонения</t>
  </si>
  <si>
    <t>(+ / -)</t>
  </si>
  <si>
    <t>план</t>
  </si>
  <si>
    <t>Выполнение плана товарооборота ОАО «Зорина»</t>
  </si>
  <si>
    <t>факт</t>
  </si>
  <si>
    <t>Магазины</t>
  </si>
  <si>
    <t xml:space="preserve">План </t>
  </si>
  <si>
    <t>Итого:</t>
  </si>
  <si>
    <t>Факт</t>
  </si>
  <si>
    <t>Отклонение</t>
  </si>
  <si>
    <t>(+ - )</t>
  </si>
  <si>
    <t>% выполнение плана</t>
  </si>
  <si>
    <t>Анализ выполнения плана товарооборота  ОАО «Зорина» по магазинам</t>
  </si>
  <si>
    <t>Отклонения (+/-)</t>
  </si>
  <si>
    <t>Итого</t>
  </si>
  <si>
    <t>% отклонения</t>
  </si>
  <si>
    <t>Анализ динамики товарооборота по магазинам за 2005 и 2006 года в тыс.руб.</t>
  </si>
  <si>
    <t>В действительных ценах</t>
  </si>
  <si>
    <t>В сопостовиых ценах</t>
  </si>
  <si>
    <t>Товарооборот 2005 г. пересчитан. в сопост. цены</t>
  </si>
  <si>
    <t>Факт 2005</t>
  </si>
  <si>
    <t>Факт 2006</t>
  </si>
  <si>
    <t xml:space="preserve">В фактических ценах </t>
  </si>
  <si>
    <t>В сопостовимых ценах</t>
  </si>
  <si>
    <t>- в действующих ценах</t>
  </si>
  <si>
    <t>Т.р.</t>
  </si>
  <si>
    <t>- в сопоставимых ценах</t>
  </si>
  <si>
    <t>Показатели</t>
  </si>
  <si>
    <t>Единица измерения</t>
  </si>
  <si>
    <t xml:space="preserve">Отклонения </t>
  </si>
  <si>
    <t>Темп роста %</t>
  </si>
  <si>
    <t>Товарооборот:</t>
  </si>
  <si>
    <t>(Т)</t>
  </si>
  <si>
    <t>чел.</t>
  </si>
  <si>
    <t xml:space="preserve">Производительность: </t>
  </si>
  <si>
    <t>(В)</t>
  </si>
  <si>
    <t>2005 год (t-1)</t>
  </si>
  <si>
    <t>2006 год (t)</t>
  </si>
  <si>
    <t xml:space="preserve">Влияние трудовых фондов на величину товарооборота </t>
  </si>
  <si>
    <t>Среднесписочная численность</t>
  </si>
  <si>
    <t xml:space="preserve">Среднесписочная численность </t>
  </si>
  <si>
    <t>Влияние факторов</t>
  </si>
  <si>
    <t>"+/-"</t>
  </si>
  <si>
    <t>Формула расчета</t>
  </si>
  <si>
    <t>Темпы роста,  %</t>
  </si>
  <si>
    <t>В сопоставимых ценах</t>
  </si>
  <si>
    <t>Прибыль (т.р.)</t>
  </si>
  <si>
    <t>Уровень рентабельности</t>
  </si>
  <si>
    <t>Среднегодовая стоимость ОФ (т.р.)</t>
  </si>
  <si>
    <t>Фондоотдача ОФ</t>
  </si>
  <si>
    <t>Т/ОФ</t>
  </si>
  <si>
    <t xml:space="preserve">Фондоемкость </t>
  </si>
  <si>
    <t>ОФ/Т</t>
  </si>
  <si>
    <t>Фондовооруженность</t>
  </si>
  <si>
    <t>ОФ/Ч</t>
  </si>
  <si>
    <t xml:space="preserve"> Анализ использования основных фондов</t>
  </si>
  <si>
    <t>Товарооборот,2005 г.,млн.руб</t>
  </si>
  <si>
    <t>Прибыль,тыс.руб.</t>
  </si>
  <si>
    <t>Среднегодовая стоимость ОС, тыс.руб.</t>
  </si>
  <si>
    <t>Отклонения+/ -</t>
  </si>
  <si>
    <t>В % к прошлому году</t>
  </si>
  <si>
    <t>в действующих ценах</t>
  </si>
  <si>
    <t xml:space="preserve">в сопоставимых ценах </t>
  </si>
  <si>
    <t>Производительность в с.ц.</t>
  </si>
  <si>
    <t xml:space="preserve">расходы на опл.тр </t>
  </si>
  <si>
    <t>в % к товарообороту</t>
  </si>
  <si>
    <t>средняя заработная плата на 1 работника в действующих ценах</t>
  </si>
  <si>
    <t xml:space="preserve"> Влияние трудовых фондов на величину товарооборота</t>
  </si>
  <si>
    <t>Расходы по отплате труда, тыс.руб.</t>
  </si>
  <si>
    <t>Факт ,2005</t>
  </si>
  <si>
    <t>Факт ,2006</t>
  </si>
  <si>
    <t>Исходные данные</t>
  </si>
  <si>
    <t>Прогнозный товарооборота на 2007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</si>
</sst>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sz val="10"/>
      <name val="Times New Roman"/>
      <family val="1"/>
    </font>
    <font>
      <i/>
      <sz val="14"/>
      <name val="Arial"/>
      <family val="2"/>
    </font>
    <font>
      <i/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i/>
      <sz val="7"/>
      <name val="Arial"/>
      <family val="2"/>
    </font>
    <font>
      <sz val="7"/>
      <name val="Arial"/>
      <family val="2"/>
    </font>
    <font>
      <sz val="10"/>
      <color indexed="53"/>
      <name val="Arial Cyr"/>
      <family val="0"/>
    </font>
    <font>
      <b/>
      <i/>
      <sz val="10"/>
      <color indexed="53"/>
      <name val="Arial Cyr"/>
      <family val="0"/>
    </font>
    <font>
      <b/>
      <i/>
      <sz val="10"/>
      <color indexed="53"/>
      <name val="Arial"/>
      <family val="2"/>
    </font>
    <font>
      <b/>
      <sz val="10"/>
      <color indexed="5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0" fontId="5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9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Alignment="1">
      <alignment wrapText="1"/>
    </xf>
    <xf numFmtId="0" fontId="3" fillId="3" borderId="0" xfId="0" applyFont="1" applyFill="1" applyAlignment="1">
      <alignment horizontal="right"/>
    </xf>
    <xf numFmtId="0" fontId="0" fillId="3" borderId="2" xfId="0" applyFill="1" applyBorder="1" applyAlignment="1">
      <alignment/>
    </xf>
    <xf numFmtId="9" fontId="0" fillId="3" borderId="2" xfId="0" applyNumberFormat="1" applyFill="1" applyBorder="1" applyAlignment="1">
      <alignment/>
    </xf>
    <xf numFmtId="0" fontId="0" fillId="3" borderId="0" xfId="0" applyFill="1" applyAlignment="1">
      <alignment wrapText="1"/>
    </xf>
    <xf numFmtId="0" fontId="0" fillId="2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0" fontId="12" fillId="2" borderId="1" xfId="0" applyFont="1" applyFill="1" applyBorder="1" applyAlignment="1">
      <alignment/>
    </xf>
    <xf numFmtId="0" fontId="13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Border="1" applyAlignment="1">
      <alignment horizontal="center" vertical="top" wrapText="1"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3" fillId="4" borderId="0" xfId="0" applyFont="1" applyFill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wrapText="1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14" fillId="3" borderId="0" xfId="0" applyFont="1" applyFill="1" applyAlignment="1">
      <alignment horizontal="center"/>
    </xf>
    <xf numFmtId="0" fontId="13" fillId="3" borderId="0" xfId="0" applyFont="1" applyFill="1" applyAlignment="1">
      <alignment/>
    </xf>
    <xf numFmtId="0" fontId="0" fillId="2" borderId="1" xfId="0" applyFill="1" applyBorder="1" applyAlignment="1">
      <alignment/>
    </xf>
    <xf numFmtId="0" fontId="13" fillId="3" borderId="0" xfId="0" applyFont="1" applyFill="1" applyAlignment="1">
      <alignment wrapText="1"/>
    </xf>
    <xf numFmtId="0" fontId="12" fillId="3" borderId="0" xfId="0" applyFont="1" applyFill="1" applyAlignment="1">
      <alignment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6"/>
  <sheetViews>
    <sheetView tabSelected="1" workbookViewId="0" topLeftCell="A1">
      <selection activeCell="A1" sqref="A1:O28"/>
    </sheetView>
  </sheetViews>
  <sheetFormatPr defaultColWidth="9.00390625" defaultRowHeight="12.75"/>
  <cols>
    <col min="1" max="2" width="9.00390625" style="28" customWidth="1"/>
    <col min="3" max="3" width="10.125" style="28" bestFit="1" customWidth="1"/>
    <col min="4" max="4" width="10.00390625" style="28" customWidth="1"/>
    <col min="5" max="5" width="9.625" style="28" customWidth="1"/>
    <col min="6" max="17" width="9.00390625" style="28" customWidth="1"/>
    <col min="18" max="18" width="9.375" style="28" bestFit="1" customWidth="1"/>
    <col min="19" max="16384" width="9.00390625" style="28" customWidth="1"/>
  </cols>
  <sheetData>
    <row r="2" ht="12.75">
      <c r="C2" s="34" t="s">
        <v>77</v>
      </c>
    </row>
    <row r="5" spans="2:21" ht="40.5" customHeight="1">
      <c r="B5" s="35" t="s">
        <v>0</v>
      </c>
      <c r="C5" s="35" t="s">
        <v>1</v>
      </c>
      <c r="D5" s="36" t="s">
        <v>62</v>
      </c>
      <c r="E5" s="36"/>
      <c r="F5" s="36" t="s">
        <v>45</v>
      </c>
      <c r="G5" s="36"/>
      <c r="H5" s="35" t="s">
        <v>63</v>
      </c>
      <c r="I5" s="35"/>
      <c r="J5" s="36" t="s">
        <v>64</v>
      </c>
      <c r="K5" s="36"/>
      <c r="L5" s="36" t="s">
        <v>74</v>
      </c>
      <c r="M5" s="36"/>
      <c r="O5" s="29"/>
      <c r="P5" s="29"/>
      <c r="Q5" s="30"/>
      <c r="R5" s="29"/>
      <c r="S5" s="30"/>
      <c r="T5" s="29"/>
      <c r="U5" s="30"/>
    </row>
    <row r="6" spans="2:21" ht="12.75">
      <c r="B6" s="35"/>
      <c r="C6" s="35"/>
      <c r="D6" s="32" t="s">
        <v>8</v>
      </c>
      <c r="E6" s="32" t="s">
        <v>10</v>
      </c>
      <c r="F6" s="32">
        <v>2005</v>
      </c>
      <c r="G6" s="32">
        <v>2006</v>
      </c>
      <c r="H6" s="32">
        <v>2005</v>
      </c>
      <c r="I6" s="32">
        <v>2006</v>
      </c>
      <c r="J6" s="32">
        <v>2005</v>
      </c>
      <c r="K6" s="32">
        <v>2006</v>
      </c>
      <c r="L6" s="32">
        <v>2005</v>
      </c>
      <c r="M6" s="32">
        <v>2006</v>
      </c>
      <c r="O6" s="29"/>
      <c r="P6" s="29"/>
      <c r="Q6" s="30"/>
      <c r="R6" s="29"/>
      <c r="S6" s="30"/>
      <c r="T6" s="30"/>
      <c r="U6" s="30"/>
    </row>
    <row r="7" spans="2:21" ht="12.75">
      <c r="B7" s="22">
        <v>1</v>
      </c>
      <c r="C7" s="33">
        <v>147.84</v>
      </c>
      <c r="D7" s="22">
        <v>9500</v>
      </c>
      <c r="E7" s="22">
        <v>9600</v>
      </c>
      <c r="F7" s="22">
        <v>708</v>
      </c>
      <c r="G7" s="22">
        <v>697</v>
      </c>
      <c r="H7" s="22">
        <v>4989</v>
      </c>
      <c r="I7" s="22">
        <v>5038</v>
      </c>
      <c r="J7" s="22">
        <v>600894</v>
      </c>
      <c r="K7" s="22">
        <v>762614</v>
      </c>
      <c r="L7" s="22">
        <v>413814</v>
      </c>
      <c r="M7" s="22">
        <v>801792</v>
      </c>
      <c r="O7" s="29"/>
      <c r="P7" s="31"/>
      <c r="Q7" s="30"/>
      <c r="R7" s="31"/>
      <c r="S7" s="30"/>
      <c r="T7" s="30"/>
      <c r="U7" s="30"/>
    </row>
    <row r="8" spans="2:21" ht="12.75">
      <c r="B8" s="22">
        <v>2</v>
      </c>
      <c r="C8" s="22">
        <v>146.85</v>
      </c>
      <c r="D8" s="22">
        <v>10500</v>
      </c>
      <c r="E8" s="22">
        <v>10000</v>
      </c>
      <c r="F8" s="22">
        <v>712</v>
      </c>
      <c r="G8" s="22">
        <v>700</v>
      </c>
      <c r="H8" s="22">
        <f>H7+1000</f>
        <v>5989</v>
      </c>
      <c r="I8" s="22">
        <v>5263</v>
      </c>
      <c r="J8" s="22">
        <f>J7+10000</f>
        <v>610894</v>
      </c>
      <c r="K8" s="22">
        <f>K7+10000</f>
        <v>772614</v>
      </c>
      <c r="L8" s="22">
        <f>L7+10000</f>
        <v>423814</v>
      </c>
      <c r="M8" s="22">
        <f>M7+10000</f>
        <v>811792</v>
      </c>
      <c r="O8" s="29"/>
      <c r="P8" s="31"/>
      <c r="Q8" s="30"/>
      <c r="R8" s="31"/>
      <c r="S8" s="30"/>
      <c r="T8" s="30"/>
      <c r="U8" s="30"/>
    </row>
    <row r="9" spans="2:21" ht="12.75">
      <c r="B9" s="22">
        <v>3</v>
      </c>
      <c r="C9" s="33">
        <v>141.86</v>
      </c>
      <c r="D9" s="22">
        <v>11500</v>
      </c>
      <c r="E9" s="22">
        <v>12000</v>
      </c>
      <c r="F9" s="22">
        <v>716</v>
      </c>
      <c r="G9" s="22">
        <v>703</v>
      </c>
      <c r="H9" s="22">
        <v>6053</v>
      </c>
      <c r="I9" s="22">
        <v>6315</v>
      </c>
      <c r="J9" s="22">
        <f aca="true" t="shared" si="0" ref="J9:J26">J8+10000</f>
        <v>620894</v>
      </c>
      <c r="K9" s="22">
        <f aca="true" t="shared" si="1" ref="K9:K26">K8+10000</f>
        <v>782614</v>
      </c>
      <c r="L9" s="22">
        <f aca="true" t="shared" si="2" ref="L9:L26">L8+10000</f>
        <v>433814</v>
      </c>
      <c r="M9" s="22">
        <f aca="true" t="shared" si="3" ref="M9:M26">M8+10000</f>
        <v>821792</v>
      </c>
      <c r="O9" s="29"/>
      <c r="P9" s="31"/>
      <c r="Q9" s="30"/>
      <c r="R9" s="31"/>
      <c r="S9" s="30"/>
      <c r="T9" s="30"/>
      <c r="U9" s="30"/>
    </row>
    <row r="10" spans="2:21" ht="12.75">
      <c r="B10" s="22">
        <v>4</v>
      </c>
      <c r="C10" s="22">
        <v>145.87</v>
      </c>
      <c r="D10" s="22">
        <v>12500</v>
      </c>
      <c r="E10" s="22">
        <v>13000</v>
      </c>
      <c r="F10" s="22">
        <v>720</v>
      </c>
      <c r="G10" s="22">
        <v>706</v>
      </c>
      <c r="H10" s="22">
        <v>6579</v>
      </c>
      <c r="I10" s="22">
        <v>6842</v>
      </c>
      <c r="J10" s="22">
        <f t="shared" si="0"/>
        <v>630894</v>
      </c>
      <c r="K10" s="22">
        <f t="shared" si="1"/>
        <v>792614</v>
      </c>
      <c r="L10" s="22">
        <f t="shared" si="2"/>
        <v>443814</v>
      </c>
      <c r="M10" s="22">
        <f t="shared" si="3"/>
        <v>831792</v>
      </c>
      <c r="O10" s="29"/>
      <c r="P10" s="31"/>
      <c r="Q10" s="30"/>
      <c r="R10" s="31"/>
      <c r="S10" s="30"/>
      <c r="T10" s="30"/>
      <c r="U10" s="30"/>
    </row>
    <row r="11" spans="2:21" ht="12.75">
      <c r="B11" s="22">
        <v>5</v>
      </c>
      <c r="C11" s="33">
        <v>146.8</v>
      </c>
      <c r="D11" s="22">
        <v>13500</v>
      </c>
      <c r="E11" s="22">
        <v>12750</v>
      </c>
      <c r="F11" s="22">
        <v>724</v>
      </c>
      <c r="G11" s="22">
        <v>709</v>
      </c>
      <c r="H11" s="22">
        <v>7105</v>
      </c>
      <c r="I11" s="22">
        <v>6710</v>
      </c>
      <c r="J11" s="22">
        <f t="shared" si="0"/>
        <v>640894</v>
      </c>
      <c r="K11" s="22">
        <f t="shared" si="1"/>
        <v>802614</v>
      </c>
      <c r="L11" s="22">
        <f t="shared" si="2"/>
        <v>453814</v>
      </c>
      <c r="M11" s="22">
        <f t="shared" si="3"/>
        <v>841792</v>
      </c>
      <c r="O11" s="29"/>
      <c r="P11" s="31"/>
      <c r="Q11" s="30"/>
      <c r="R11" s="31"/>
      <c r="S11" s="30"/>
      <c r="T11" s="30"/>
      <c r="U11" s="30"/>
    </row>
    <row r="12" spans="2:21" ht="12.75">
      <c r="B12" s="22">
        <v>6</v>
      </c>
      <c r="C12" s="22">
        <v>145.81</v>
      </c>
      <c r="D12" s="22">
        <v>14500</v>
      </c>
      <c r="E12" s="22">
        <v>15020</v>
      </c>
      <c r="F12" s="22">
        <v>728</v>
      </c>
      <c r="G12" s="22">
        <v>712</v>
      </c>
      <c r="H12" s="22">
        <v>7632</v>
      </c>
      <c r="I12" s="22">
        <v>7905</v>
      </c>
      <c r="J12" s="22">
        <f t="shared" si="0"/>
        <v>650894</v>
      </c>
      <c r="K12" s="22">
        <f t="shared" si="1"/>
        <v>812614</v>
      </c>
      <c r="L12" s="22">
        <f t="shared" si="2"/>
        <v>463814</v>
      </c>
      <c r="M12" s="22">
        <f t="shared" si="3"/>
        <v>851792</v>
      </c>
      <c r="O12" s="29"/>
      <c r="P12" s="31"/>
      <c r="Q12" s="30"/>
      <c r="R12" s="31"/>
      <c r="S12" s="30"/>
      <c r="T12" s="30"/>
      <c r="U12" s="30"/>
    </row>
    <row r="13" spans="2:21" ht="12.75">
      <c r="B13" s="22">
        <v>7</v>
      </c>
      <c r="C13" s="33">
        <v>142.82</v>
      </c>
      <c r="D13" s="22">
        <v>15500</v>
      </c>
      <c r="E13" s="22">
        <v>15000</v>
      </c>
      <c r="F13" s="22">
        <v>732</v>
      </c>
      <c r="G13" s="22">
        <v>715</v>
      </c>
      <c r="H13" s="22">
        <v>8158</v>
      </c>
      <c r="I13" s="22">
        <v>7894</v>
      </c>
      <c r="J13" s="22">
        <f t="shared" si="0"/>
        <v>660894</v>
      </c>
      <c r="K13" s="22">
        <f t="shared" si="1"/>
        <v>822614</v>
      </c>
      <c r="L13" s="22">
        <f t="shared" si="2"/>
        <v>473814</v>
      </c>
      <c r="M13" s="22">
        <f t="shared" si="3"/>
        <v>861792</v>
      </c>
      <c r="O13" s="29"/>
      <c r="P13" s="31"/>
      <c r="Q13" s="30"/>
      <c r="R13" s="31"/>
      <c r="S13" s="30"/>
      <c r="T13" s="30"/>
      <c r="U13" s="30"/>
    </row>
    <row r="14" spans="2:21" ht="12.75">
      <c r="B14" s="22">
        <v>8</v>
      </c>
      <c r="C14" s="22">
        <v>143.83</v>
      </c>
      <c r="D14" s="22">
        <v>16500</v>
      </c>
      <c r="E14" s="22">
        <v>16000</v>
      </c>
      <c r="F14" s="22">
        <v>736</v>
      </c>
      <c r="G14" s="22">
        <v>718</v>
      </c>
      <c r="H14" s="22">
        <v>8684</v>
      </c>
      <c r="I14" s="22">
        <v>8421</v>
      </c>
      <c r="J14" s="22">
        <f t="shared" si="0"/>
        <v>670894</v>
      </c>
      <c r="K14" s="22">
        <f t="shared" si="1"/>
        <v>832614</v>
      </c>
      <c r="L14" s="22">
        <f t="shared" si="2"/>
        <v>483814</v>
      </c>
      <c r="M14" s="22">
        <f t="shared" si="3"/>
        <v>871792</v>
      </c>
      <c r="O14" s="29"/>
      <c r="P14" s="31"/>
      <c r="Q14" s="30"/>
      <c r="R14" s="31"/>
      <c r="S14" s="30"/>
      <c r="T14" s="30"/>
      <c r="U14" s="30"/>
    </row>
    <row r="15" spans="2:21" ht="12.75">
      <c r="B15" s="22">
        <v>9</v>
      </c>
      <c r="C15" s="33">
        <v>157.88</v>
      </c>
      <c r="D15" s="22">
        <v>17500</v>
      </c>
      <c r="E15" s="22">
        <v>17520</v>
      </c>
      <c r="F15" s="22">
        <v>740</v>
      </c>
      <c r="G15" s="22">
        <v>721</v>
      </c>
      <c r="H15" s="22">
        <v>9211</v>
      </c>
      <c r="I15" s="22">
        <v>9221</v>
      </c>
      <c r="J15" s="22">
        <f t="shared" si="0"/>
        <v>680894</v>
      </c>
      <c r="K15" s="22">
        <f t="shared" si="1"/>
        <v>842614</v>
      </c>
      <c r="L15" s="22">
        <f t="shared" si="2"/>
        <v>493814</v>
      </c>
      <c r="M15" s="22">
        <f t="shared" si="3"/>
        <v>881792</v>
      </c>
      <c r="O15" s="29"/>
      <c r="P15" s="31"/>
      <c r="Q15" s="30"/>
      <c r="R15" s="31"/>
      <c r="S15" s="30"/>
      <c r="T15" s="30"/>
      <c r="U15" s="30"/>
    </row>
    <row r="16" spans="2:21" ht="12.75">
      <c r="B16" s="22">
        <v>10</v>
      </c>
      <c r="C16" s="33">
        <v>137.88</v>
      </c>
      <c r="D16" s="22">
        <v>18500</v>
      </c>
      <c r="E16" s="22">
        <v>18250</v>
      </c>
      <c r="F16" s="22">
        <v>744</v>
      </c>
      <c r="G16" s="22">
        <v>724</v>
      </c>
      <c r="H16" s="22">
        <v>9737</v>
      </c>
      <c r="I16" s="22">
        <v>9605</v>
      </c>
      <c r="J16" s="22">
        <f t="shared" si="0"/>
        <v>690894</v>
      </c>
      <c r="K16" s="22">
        <f t="shared" si="1"/>
        <v>852614</v>
      </c>
      <c r="L16" s="22">
        <f t="shared" si="2"/>
        <v>503814</v>
      </c>
      <c r="M16" s="22">
        <f t="shared" si="3"/>
        <v>891792</v>
      </c>
      <c r="O16" s="29"/>
      <c r="P16" s="31"/>
      <c r="Q16" s="30"/>
      <c r="R16" s="31"/>
      <c r="S16" s="30"/>
      <c r="T16" s="30"/>
      <c r="U16" s="30"/>
    </row>
    <row r="17" spans="2:21" ht="12.75">
      <c r="B17" s="22">
        <v>11</v>
      </c>
      <c r="C17" s="33">
        <v>149.88</v>
      </c>
      <c r="D17" s="22">
        <v>19500</v>
      </c>
      <c r="E17" s="22">
        <v>19560</v>
      </c>
      <c r="F17" s="22">
        <v>748</v>
      </c>
      <c r="G17" s="22">
        <v>727</v>
      </c>
      <c r="H17" s="22">
        <v>10263</v>
      </c>
      <c r="I17" s="22">
        <v>10294</v>
      </c>
      <c r="J17" s="22">
        <f t="shared" si="0"/>
        <v>700894</v>
      </c>
      <c r="K17" s="22">
        <f t="shared" si="1"/>
        <v>862614</v>
      </c>
      <c r="L17" s="22">
        <f t="shared" si="2"/>
        <v>513814</v>
      </c>
      <c r="M17" s="22">
        <f t="shared" si="3"/>
        <v>901792</v>
      </c>
      <c r="O17" s="29"/>
      <c r="P17" s="31"/>
      <c r="Q17" s="30"/>
      <c r="R17" s="31"/>
      <c r="S17" s="30"/>
      <c r="T17" s="30"/>
      <c r="U17" s="30"/>
    </row>
    <row r="18" spans="2:21" ht="12.75">
      <c r="B18" s="22">
        <v>12</v>
      </c>
      <c r="C18" s="33">
        <v>141.88</v>
      </c>
      <c r="D18" s="22">
        <v>20500</v>
      </c>
      <c r="E18" s="22">
        <v>20000</v>
      </c>
      <c r="F18" s="22">
        <v>752</v>
      </c>
      <c r="G18" s="22">
        <v>730</v>
      </c>
      <c r="H18" s="22">
        <v>10789</v>
      </c>
      <c r="I18" s="22">
        <v>10526</v>
      </c>
      <c r="J18" s="22">
        <f t="shared" si="0"/>
        <v>710894</v>
      </c>
      <c r="K18" s="22">
        <f t="shared" si="1"/>
        <v>872614</v>
      </c>
      <c r="L18" s="22">
        <f t="shared" si="2"/>
        <v>523814</v>
      </c>
      <c r="M18" s="22">
        <f t="shared" si="3"/>
        <v>911792</v>
      </c>
      <c r="O18" s="29"/>
      <c r="P18" s="31"/>
      <c r="Q18" s="30"/>
      <c r="R18" s="31"/>
      <c r="S18" s="30"/>
      <c r="T18" s="30"/>
      <c r="U18" s="30"/>
    </row>
    <row r="19" spans="2:13" ht="12.75">
      <c r="B19" s="22">
        <v>13</v>
      </c>
      <c r="C19" s="33">
        <v>152.76</v>
      </c>
      <c r="D19" s="22">
        <v>21500</v>
      </c>
      <c r="E19" s="22">
        <v>22200</v>
      </c>
      <c r="F19" s="22">
        <v>756</v>
      </c>
      <c r="G19" s="22">
        <v>733</v>
      </c>
      <c r="H19" s="22">
        <v>11315</v>
      </c>
      <c r="I19" s="22">
        <v>11684</v>
      </c>
      <c r="J19" s="22">
        <f t="shared" si="0"/>
        <v>720894</v>
      </c>
      <c r="K19" s="22">
        <f t="shared" si="1"/>
        <v>882614</v>
      </c>
      <c r="L19" s="22">
        <f t="shared" si="2"/>
        <v>533814</v>
      </c>
      <c r="M19" s="22">
        <f t="shared" si="3"/>
        <v>921792</v>
      </c>
    </row>
    <row r="20" spans="2:13" ht="12.75">
      <c r="B20" s="22">
        <v>14</v>
      </c>
      <c r="C20" s="22">
        <v>151.77</v>
      </c>
      <c r="D20" s="22">
        <v>22500</v>
      </c>
      <c r="E20" s="22">
        <v>22250</v>
      </c>
      <c r="F20" s="22">
        <v>760</v>
      </c>
      <c r="G20" s="22">
        <v>736</v>
      </c>
      <c r="H20" s="22">
        <v>11814</v>
      </c>
      <c r="I20" s="22">
        <v>11710</v>
      </c>
      <c r="J20" s="22">
        <f t="shared" si="0"/>
        <v>730894</v>
      </c>
      <c r="K20" s="22">
        <f t="shared" si="1"/>
        <v>892614</v>
      </c>
      <c r="L20" s="22">
        <f t="shared" si="2"/>
        <v>543814</v>
      </c>
      <c r="M20" s="22">
        <f t="shared" si="3"/>
        <v>931792</v>
      </c>
    </row>
    <row r="21" spans="2:13" ht="12.75">
      <c r="B21" s="22">
        <v>15</v>
      </c>
      <c r="C21" s="33">
        <v>153.98</v>
      </c>
      <c r="D21" s="22">
        <v>23500</v>
      </c>
      <c r="E21" s="22">
        <v>23700</v>
      </c>
      <c r="F21" s="22">
        <v>764</v>
      </c>
      <c r="G21" s="22">
        <v>739</v>
      </c>
      <c r="H21" s="22">
        <v>12323</v>
      </c>
      <c r="I21" s="22">
        <v>12473</v>
      </c>
      <c r="J21" s="22">
        <f t="shared" si="0"/>
        <v>740894</v>
      </c>
      <c r="K21" s="22">
        <f t="shared" si="1"/>
        <v>902614</v>
      </c>
      <c r="L21" s="22">
        <f t="shared" si="2"/>
        <v>553814</v>
      </c>
      <c r="M21" s="22">
        <f t="shared" si="3"/>
        <v>941792</v>
      </c>
    </row>
    <row r="22" spans="2:13" ht="12.75">
      <c r="B22" s="22">
        <v>16</v>
      </c>
      <c r="C22" s="22">
        <v>152.99</v>
      </c>
      <c r="D22" s="22">
        <v>24500</v>
      </c>
      <c r="E22" s="22">
        <v>23700</v>
      </c>
      <c r="F22" s="22">
        <v>768</v>
      </c>
      <c r="G22" s="22">
        <v>742</v>
      </c>
      <c r="H22" s="22">
        <v>12284</v>
      </c>
      <c r="I22" s="22">
        <v>12480</v>
      </c>
      <c r="J22" s="22">
        <f t="shared" si="0"/>
        <v>750894</v>
      </c>
      <c r="K22" s="22">
        <f t="shared" si="1"/>
        <v>912614</v>
      </c>
      <c r="L22" s="22">
        <f t="shared" si="2"/>
        <v>563814</v>
      </c>
      <c r="M22" s="22">
        <f t="shared" si="3"/>
        <v>951792</v>
      </c>
    </row>
    <row r="23" spans="2:13" ht="12.75">
      <c r="B23" s="22">
        <v>17</v>
      </c>
      <c r="C23" s="33">
        <v>148</v>
      </c>
      <c r="D23" s="22">
        <v>25500</v>
      </c>
      <c r="E23" s="22">
        <v>26000</v>
      </c>
      <c r="F23" s="22">
        <v>772</v>
      </c>
      <c r="G23" s="22">
        <v>745</v>
      </c>
      <c r="H23" s="22">
        <v>13412</v>
      </c>
      <c r="I23" s="22">
        <v>13684</v>
      </c>
      <c r="J23" s="22">
        <f t="shared" si="0"/>
        <v>760894</v>
      </c>
      <c r="K23" s="22">
        <f t="shared" si="1"/>
        <v>922614</v>
      </c>
      <c r="L23" s="22">
        <f t="shared" si="2"/>
        <v>573814</v>
      </c>
      <c r="M23" s="22">
        <f t="shared" si="3"/>
        <v>961792</v>
      </c>
    </row>
    <row r="24" spans="2:13" ht="12.75">
      <c r="B24" s="22">
        <v>18</v>
      </c>
      <c r="C24" s="22">
        <v>148.21</v>
      </c>
      <c r="D24" s="22">
        <v>26500</v>
      </c>
      <c r="E24" s="22">
        <v>26000</v>
      </c>
      <c r="F24" s="22">
        <v>776</v>
      </c>
      <c r="G24" s="22">
        <v>748</v>
      </c>
      <c r="H24" s="22">
        <v>13974</v>
      </c>
      <c r="I24" s="22">
        <v>13684</v>
      </c>
      <c r="J24" s="22">
        <f t="shared" si="0"/>
        <v>770894</v>
      </c>
      <c r="K24" s="22">
        <f t="shared" si="1"/>
        <v>932614</v>
      </c>
      <c r="L24" s="22">
        <f t="shared" si="2"/>
        <v>583814</v>
      </c>
      <c r="M24" s="22">
        <f t="shared" si="3"/>
        <v>971792</v>
      </c>
    </row>
    <row r="25" spans="2:13" ht="12.75">
      <c r="B25" s="22">
        <v>19</v>
      </c>
      <c r="C25" s="33">
        <v>142.02</v>
      </c>
      <c r="D25" s="22">
        <v>27500</v>
      </c>
      <c r="E25" s="22">
        <v>28000</v>
      </c>
      <c r="F25" s="22">
        <v>780</v>
      </c>
      <c r="G25" s="22">
        <v>751</v>
      </c>
      <c r="H25" s="22">
        <v>14473</v>
      </c>
      <c r="I25" s="22">
        <v>14736</v>
      </c>
      <c r="J25" s="22">
        <f t="shared" si="0"/>
        <v>780894</v>
      </c>
      <c r="K25" s="22">
        <f t="shared" si="1"/>
        <v>942614</v>
      </c>
      <c r="L25" s="22">
        <f t="shared" si="2"/>
        <v>593814</v>
      </c>
      <c r="M25" s="22">
        <f t="shared" si="3"/>
        <v>981792</v>
      </c>
    </row>
    <row r="26" spans="2:13" ht="12.75">
      <c r="B26" s="22">
        <v>20</v>
      </c>
      <c r="C26" s="22">
        <v>147.03</v>
      </c>
      <c r="D26" s="22">
        <v>28500</v>
      </c>
      <c r="E26" s="22">
        <v>28000</v>
      </c>
      <c r="F26" s="22">
        <v>784</v>
      </c>
      <c r="G26" s="22">
        <v>754</v>
      </c>
      <c r="H26" s="22">
        <f>D26/1.9</f>
        <v>15000</v>
      </c>
      <c r="I26" s="22">
        <v>14736</v>
      </c>
      <c r="J26" s="22">
        <f t="shared" si="0"/>
        <v>790894</v>
      </c>
      <c r="K26" s="22">
        <f t="shared" si="1"/>
        <v>952614</v>
      </c>
      <c r="L26" s="22">
        <f t="shared" si="2"/>
        <v>603814</v>
      </c>
      <c r="M26" s="22">
        <f t="shared" si="3"/>
        <v>991792</v>
      </c>
    </row>
  </sheetData>
  <mergeCells count="7">
    <mergeCell ref="B5:B6"/>
    <mergeCell ref="C5:C6"/>
    <mergeCell ref="F5:G5"/>
    <mergeCell ref="H5:I5"/>
    <mergeCell ref="J5:K5"/>
    <mergeCell ref="L5:M5"/>
    <mergeCell ref="D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31" sqref="A31"/>
    </sheetView>
  </sheetViews>
  <sheetFormatPr defaultColWidth="9.00390625" defaultRowHeight="12.75"/>
  <cols>
    <col min="1" max="1" width="22.625" style="0" customWidth="1"/>
    <col min="2" max="2" width="10.75390625" style="0" customWidth="1"/>
    <col min="3" max="3" width="9.375" style="0" customWidth="1"/>
    <col min="4" max="4" width="13.25390625" style="0" customWidth="1"/>
    <col min="5" max="5" width="11.375" style="0" customWidth="1"/>
    <col min="6" max="6" width="10.00390625" style="0" customWidth="1"/>
    <col min="7" max="7" width="11.625" style="0" customWidth="1"/>
    <col min="8" max="8" width="16.00390625" style="0" customWidth="1"/>
    <col min="9" max="9" width="13.375" style="0" customWidth="1"/>
    <col min="10" max="10" width="12.75390625" style="0" customWidth="1"/>
    <col min="11" max="11" width="14.875" style="0" bestFit="1" customWidth="1"/>
    <col min="13" max="13" width="14.875" style="0" bestFit="1" customWidth="1"/>
  </cols>
  <sheetData>
    <row r="1" spans="1:12" ht="12.75">
      <c r="A1" s="44" t="s">
        <v>9</v>
      </c>
      <c r="B1" s="45"/>
      <c r="C1" s="45"/>
      <c r="D1" s="45"/>
      <c r="E1" s="45"/>
      <c r="F1" s="12"/>
      <c r="G1" s="26" t="s">
        <v>18</v>
      </c>
      <c r="H1" s="12"/>
      <c r="I1" s="12"/>
      <c r="J1" s="12"/>
      <c r="K1" s="12"/>
      <c r="L1" s="12"/>
    </row>
    <row r="2" spans="1:12" ht="12.75">
      <c r="A2" s="14"/>
      <c r="B2" s="15"/>
      <c r="C2" s="15"/>
      <c r="D2" s="15"/>
      <c r="E2" s="15"/>
      <c r="F2" s="12"/>
      <c r="G2" s="12"/>
      <c r="H2" s="12"/>
      <c r="I2" s="12"/>
      <c r="J2" s="12"/>
      <c r="K2" s="12"/>
      <c r="L2" s="12"/>
    </row>
    <row r="3" spans="1:12" ht="18.75" customHeight="1">
      <c r="A3" s="18"/>
      <c r="B3" s="12"/>
      <c r="C3" s="12"/>
      <c r="D3" s="12"/>
      <c r="E3" s="12"/>
      <c r="F3" s="12"/>
      <c r="G3" s="41" t="s">
        <v>11</v>
      </c>
      <c r="H3" s="41" t="s">
        <v>12</v>
      </c>
      <c r="I3" s="41" t="s">
        <v>14</v>
      </c>
      <c r="J3" s="6" t="s">
        <v>15</v>
      </c>
      <c r="K3" s="42" t="s">
        <v>17</v>
      </c>
      <c r="L3" s="12"/>
    </row>
    <row r="4" spans="1:13" ht="22.5" customHeight="1">
      <c r="A4" s="43" t="s">
        <v>2</v>
      </c>
      <c r="B4" s="43" t="s">
        <v>3</v>
      </c>
      <c r="C4" s="43"/>
      <c r="D4" s="3" t="s">
        <v>4</v>
      </c>
      <c r="E4" s="3" t="s">
        <v>6</v>
      </c>
      <c r="F4" s="12"/>
      <c r="G4" s="41"/>
      <c r="H4" s="41"/>
      <c r="I4" s="41"/>
      <c r="J4" s="6" t="s">
        <v>16</v>
      </c>
      <c r="K4" s="42"/>
      <c r="L4" s="16"/>
      <c r="M4" s="1"/>
    </row>
    <row r="5" spans="1:13" ht="27" customHeight="1">
      <c r="A5" s="43"/>
      <c r="B5" s="3" t="s">
        <v>8</v>
      </c>
      <c r="C5" s="3" t="s">
        <v>10</v>
      </c>
      <c r="D5" s="3" t="s">
        <v>5</v>
      </c>
      <c r="E5" s="3" t="s">
        <v>7</v>
      </c>
      <c r="F5" s="12"/>
      <c r="G5" s="6">
        <v>3</v>
      </c>
      <c r="H5" s="8"/>
      <c r="I5" s="9"/>
      <c r="J5" s="8"/>
      <c r="K5" s="8"/>
      <c r="L5" s="16"/>
      <c r="M5" s="2"/>
    </row>
    <row r="6" spans="1:13" ht="18.75">
      <c r="A6" s="4">
        <v>2005</v>
      </c>
      <c r="B6" s="4"/>
      <c r="C6" s="4"/>
      <c r="D6" s="5"/>
      <c r="E6" s="4"/>
      <c r="F6" s="12"/>
      <c r="G6" s="6">
        <v>5</v>
      </c>
      <c r="H6" s="8"/>
      <c r="I6" s="9"/>
      <c r="J6" s="9"/>
      <c r="K6" s="9"/>
      <c r="L6" s="16"/>
      <c r="M6" s="2"/>
    </row>
    <row r="7" spans="1:13" ht="18.75">
      <c r="A7" s="4">
        <v>2006</v>
      </c>
      <c r="B7" s="4"/>
      <c r="C7" s="4"/>
      <c r="D7" s="5"/>
      <c r="E7" s="4"/>
      <c r="F7" s="12"/>
      <c r="G7" s="6">
        <v>6</v>
      </c>
      <c r="H7" s="8"/>
      <c r="I7" s="9"/>
      <c r="J7" s="9"/>
      <c r="K7" s="9"/>
      <c r="L7" s="16"/>
      <c r="M7" s="1"/>
    </row>
    <row r="8" spans="1:13" ht="12.75">
      <c r="A8" s="12"/>
      <c r="B8" s="12"/>
      <c r="C8" s="12"/>
      <c r="D8" s="12"/>
      <c r="E8" s="12"/>
      <c r="F8" s="12"/>
      <c r="G8" s="6">
        <v>7</v>
      </c>
      <c r="H8" s="8"/>
      <c r="I8" s="9"/>
      <c r="J8" s="9"/>
      <c r="K8" s="9"/>
      <c r="L8" s="16"/>
      <c r="M8" s="1"/>
    </row>
    <row r="9" spans="1:12" ht="12.75">
      <c r="A9" s="12"/>
      <c r="B9" s="12"/>
      <c r="C9" s="12"/>
      <c r="D9" s="12"/>
      <c r="E9" s="12"/>
      <c r="F9" s="12"/>
      <c r="G9" s="6">
        <v>17</v>
      </c>
      <c r="H9" s="8"/>
      <c r="I9" s="9"/>
      <c r="J9" s="9"/>
      <c r="K9" s="9"/>
      <c r="L9" s="12"/>
    </row>
    <row r="10" spans="1:12" ht="13.5" customHeight="1">
      <c r="A10" s="12"/>
      <c r="B10" s="12"/>
      <c r="C10" s="12"/>
      <c r="D10" s="12"/>
      <c r="E10" s="12"/>
      <c r="F10" s="12"/>
      <c r="G10" s="6">
        <v>23</v>
      </c>
      <c r="H10" s="8"/>
      <c r="I10" s="9"/>
      <c r="J10" s="9"/>
      <c r="K10" s="9"/>
      <c r="L10" s="12"/>
    </row>
    <row r="11" spans="1:12" ht="12.75" customHeight="1">
      <c r="A11" s="12"/>
      <c r="B11" s="12"/>
      <c r="C11" s="12"/>
      <c r="D11" s="12"/>
      <c r="E11" s="12"/>
      <c r="F11" s="12"/>
      <c r="G11" s="6">
        <v>24</v>
      </c>
      <c r="H11" s="8"/>
      <c r="I11" s="9"/>
      <c r="J11" s="9"/>
      <c r="K11" s="9"/>
      <c r="L11" s="12"/>
    </row>
    <row r="12" spans="1:12" ht="12.75">
      <c r="A12" s="12"/>
      <c r="B12" s="12"/>
      <c r="C12" s="12"/>
      <c r="D12" s="12"/>
      <c r="E12" s="12"/>
      <c r="F12" s="12"/>
      <c r="G12" s="6">
        <v>29</v>
      </c>
      <c r="H12" s="8"/>
      <c r="I12" s="9"/>
      <c r="J12" s="9"/>
      <c r="K12" s="9"/>
      <c r="L12" s="12"/>
    </row>
    <row r="13" spans="1:12" ht="12.75">
      <c r="A13" s="12"/>
      <c r="B13" s="12"/>
      <c r="C13" s="12"/>
      <c r="D13" s="12"/>
      <c r="E13" s="12"/>
      <c r="F13" s="12"/>
      <c r="G13" s="6">
        <v>32</v>
      </c>
      <c r="H13" s="8"/>
      <c r="I13" s="9"/>
      <c r="J13" s="9"/>
      <c r="K13" s="9"/>
      <c r="L13" s="12"/>
    </row>
    <row r="14" spans="1:12" ht="12.75">
      <c r="A14" s="12"/>
      <c r="B14" s="12"/>
      <c r="C14" s="12"/>
      <c r="D14" s="12"/>
      <c r="E14" s="12"/>
      <c r="F14" s="12"/>
      <c r="G14" s="6">
        <v>48</v>
      </c>
      <c r="H14" s="8"/>
      <c r="I14" s="9"/>
      <c r="J14" s="9"/>
      <c r="K14" s="9"/>
      <c r="L14" s="12"/>
    </row>
    <row r="15" spans="1:12" ht="12.75">
      <c r="A15" s="12"/>
      <c r="B15" s="12"/>
      <c r="C15" s="12"/>
      <c r="D15" s="12"/>
      <c r="E15" s="12"/>
      <c r="F15" s="12"/>
      <c r="G15" s="6">
        <v>49</v>
      </c>
      <c r="H15" s="8"/>
      <c r="I15" s="9"/>
      <c r="J15" s="9"/>
      <c r="K15" s="9"/>
      <c r="L15" s="12"/>
    </row>
    <row r="16" spans="1:12" ht="12.75">
      <c r="A16" s="12"/>
      <c r="B16" s="12"/>
      <c r="C16" s="12"/>
      <c r="D16" s="12"/>
      <c r="E16" s="12"/>
      <c r="F16" s="12"/>
      <c r="G16" s="6" t="s">
        <v>13</v>
      </c>
      <c r="H16" s="9">
        <f>B7</f>
        <v>0</v>
      </c>
      <c r="I16" s="9">
        <f>C7</f>
        <v>0</v>
      </c>
      <c r="J16" s="9"/>
      <c r="K16" s="9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2.75">
      <c r="A18" s="27" t="s">
        <v>22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3.5" customHeight="1">
      <c r="A20" s="12"/>
      <c r="B20" s="37" t="s">
        <v>11</v>
      </c>
      <c r="C20" s="37" t="s">
        <v>26</v>
      </c>
      <c r="D20" s="37" t="s">
        <v>27</v>
      </c>
      <c r="E20" s="38" t="s">
        <v>25</v>
      </c>
      <c r="F20" s="37" t="s">
        <v>19</v>
      </c>
      <c r="G20" s="37"/>
      <c r="H20" s="39" t="s">
        <v>21</v>
      </c>
      <c r="I20" s="39"/>
      <c r="J20" s="40"/>
      <c r="K20" s="12"/>
      <c r="L20" s="12"/>
    </row>
    <row r="21" spans="1:12" ht="14.25" customHeight="1">
      <c r="A21" s="12"/>
      <c r="B21" s="37"/>
      <c r="C21" s="37"/>
      <c r="D21" s="37"/>
      <c r="E21" s="38"/>
      <c r="F21" s="37"/>
      <c r="G21" s="37"/>
      <c r="H21" s="39"/>
      <c r="I21" s="39"/>
      <c r="J21" s="40"/>
      <c r="K21" s="12"/>
      <c r="L21" s="12"/>
    </row>
    <row r="22" spans="1:12" ht="14.25" customHeight="1">
      <c r="A22" s="12"/>
      <c r="B22" s="37"/>
      <c r="C22" s="37"/>
      <c r="D22" s="37"/>
      <c r="E22" s="38"/>
      <c r="F22" s="37" t="s">
        <v>28</v>
      </c>
      <c r="G22" s="37" t="s">
        <v>29</v>
      </c>
      <c r="H22" s="39"/>
      <c r="I22" s="39"/>
      <c r="J22" s="17"/>
      <c r="K22" s="12"/>
      <c r="L22" s="12"/>
    </row>
    <row r="23" spans="1:12" ht="13.5" customHeight="1">
      <c r="A23" s="12"/>
      <c r="B23" s="37"/>
      <c r="C23" s="37"/>
      <c r="D23" s="37"/>
      <c r="E23" s="38"/>
      <c r="F23" s="37"/>
      <c r="G23" s="37"/>
      <c r="H23" s="37" t="s">
        <v>23</v>
      </c>
      <c r="I23" s="37" t="s">
        <v>24</v>
      </c>
      <c r="J23" s="40"/>
      <c r="K23" s="12"/>
      <c r="L23" s="12"/>
    </row>
    <row r="24" spans="1:12" ht="33.75" customHeight="1">
      <c r="A24" s="12"/>
      <c r="B24" s="37"/>
      <c r="C24" s="37"/>
      <c r="D24" s="37"/>
      <c r="E24" s="38"/>
      <c r="F24" s="37"/>
      <c r="G24" s="37"/>
      <c r="H24" s="37"/>
      <c r="I24" s="37"/>
      <c r="J24" s="40"/>
      <c r="K24" s="12"/>
      <c r="L24" s="12"/>
    </row>
    <row r="25" spans="1:12" ht="12.75">
      <c r="A25" s="12"/>
      <c r="B25" s="6">
        <v>3</v>
      </c>
      <c r="C25" s="10"/>
      <c r="D25" s="10"/>
      <c r="E25" s="10"/>
      <c r="F25" s="10"/>
      <c r="G25" s="10"/>
      <c r="H25" s="10"/>
      <c r="I25" s="10"/>
      <c r="J25" s="17"/>
      <c r="K25" s="12"/>
      <c r="L25" s="12"/>
    </row>
    <row r="26" spans="1:12" ht="12.75">
      <c r="A26" s="12"/>
      <c r="B26" s="6">
        <v>5</v>
      </c>
      <c r="C26" s="10"/>
      <c r="D26" s="10"/>
      <c r="E26" s="10"/>
      <c r="F26" s="10"/>
      <c r="G26" s="10"/>
      <c r="H26" s="10"/>
      <c r="I26" s="10"/>
      <c r="J26" s="17"/>
      <c r="K26" s="12"/>
      <c r="L26" s="12"/>
    </row>
    <row r="27" spans="1:12" ht="12.75">
      <c r="A27" s="12"/>
      <c r="B27" s="6">
        <v>6</v>
      </c>
      <c r="C27" s="10"/>
      <c r="D27" s="10"/>
      <c r="E27" s="10"/>
      <c r="F27" s="10"/>
      <c r="G27" s="10"/>
      <c r="H27" s="10"/>
      <c r="I27" s="10"/>
      <c r="J27" s="17"/>
      <c r="K27" s="12"/>
      <c r="L27" s="12"/>
    </row>
    <row r="28" spans="1:12" ht="12.75">
      <c r="A28" s="12"/>
      <c r="B28" s="6">
        <v>7</v>
      </c>
      <c r="C28" s="10"/>
      <c r="D28" s="10"/>
      <c r="E28" s="10"/>
      <c r="F28" s="10"/>
      <c r="G28" s="10"/>
      <c r="H28" s="10"/>
      <c r="I28" s="10"/>
      <c r="J28" s="17"/>
      <c r="K28" s="12"/>
      <c r="L28" s="12"/>
    </row>
    <row r="29" spans="1:12" ht="12.75">
      <c r="A29" s="12"/>
      <c r="B29" s="6">
        <v>17</v>
      </c>
      <c r="C29" s="10"/>
      <c r="D29" s="10"/>
      <c r="E29" s="10"/>
      <c r="F29" s="10"/>
      <c r="G29" s="10"/>
      <c r="H29" s="10"/>
      <c r="I29" s="10"/>
      <c r="J29" s="17"/>
      <c r="K29" s="12"/>
      <c r="L29" s="12"/>
    </row>
    <row r="30" spans="1:12" ht="12.75">
      <c r="A30" s="12"/>
      <c r="B30" s="6">
        <v>23</v>
      </c>
      <c r="C30" s="10"/>
      <c r="D30" s="10"/>
      <c r="E30" s="10"/>
      <c r="F30" s="10"/>
      <c r="G30" s="10"/>
      <c r="H30" s="10"/>
      <c r="I30" s="10"/>
      <c r="J30" s="17"/>
      <c r="K30" s="12"/>
      <c r="L30" s="12"/>
    </row>
    <row r="31" spans="1:12" ht="12.75">
      <c r="A31" s="12"/>
      <c r="B31" s="6">
        <v>24</v>
      </c>
      <c r="C31" s="10"/>
      <c r="D31" s="10"/>
      <c r="E31" s="10"/>
      <c r="F31" s="10"/>
      <c r="G31" s="10"/>
      <c r="H31" s="10"/>
      <c r="I31" s="10"/>
      <c r="J31" s="17"/>
      <c r="K31" s="12"/>
      <c r="L31" s="12"/>
    </row>
    <row r="32" spans="1:12" ht="12.75">
      <c r="A32" s="12"/>
      <c r="B32" s="6">
        <v>29</v>
      </c>
      <c r="C32" s="10"/>
      <c r="D32" s="10"/>
      <c r="E32" s="10"/>
      <c r="F32" s="10"/>
      <c r="G32" s="10"/>
      <c r="H32" s="10"/>
      <c r="I32" s="10"/>
      <c r="J32" s="17"/>
      <c r="K32" s="12"/>
      <c r="L32" s="12"/>
    </row>
    <row r="33" spans="1:12" ht="12.75">
      <c r="A33" s="12"/>
      <c r="B33" s="6">
        <v>32</v>
      </c>
      <c r="C33" s="10"/>
      <c r="D33" s="10"/>
      <c r="E33" s="10"/>
      <c r="F33" s="10"/>
      <c r="G33" s="10"/>
      <c r="H33" s="10"/>
      <c r="I33" s="10"/>
      <c r="J33" s="17"/>
      <c r="K33" s="12"/>
      <c r="L33" s="12"/>
    </row>
    <row r="34" spans="1:12" ht="12.75">
      <c r="A34" s="12"/>
      <c r="B34" s="6">
        <v>48</v>
      </c>
      <c r="C34" s="10"/>
      <c r="D34" s="10"/>
      <c r="E34" s="10"/>
      <c r="F34" s="10"/>
      <c r="G34" s="10"/>
      <c r="H34" s="10"/>
      <c r="I34" s="10"/>
      <c r="J34" s="17"/>
      <c r="K34" s="12"/>
      <c r="L34" s="12"/>
    </row>
    <row r="35" spans="1:12" ht="12.75">
      <c r="A35" s="12"/>
      <c r="B35" s="6">
        <v>49</v>
      </c>
      <c r="C35" s="10"/>
      <c r="D35" s="10"/>
      <c r="E35" s="10"/>
      <c r="F35" s="10"/>
      <c r="G35" s="10"/>
      <c r="H35" s="10"/>
      <c r="I35" s="10"/>
      <c r="J35" s="17"/>
      <c r="K35" s="12"/>
      <c r="L35" s="12"/>
    </row>
    <row r="36" spans="1:12" ht="12.75">
      <c r="A36" s="12"/>
      <c r="B36" s="11" t="s">
        <v>20</v>
      </c>
      <c r="C36" s="10">
        <f>C6</f>
        <v>0</v>
      </c>
      <c r="D36" s="10">
        <f>C7</f>
        <v>0</v>
      </c>
      <c r="E36" s="10"/>
      <c r="F36" s="10"/>
      <c r="G36" s="10"/>
      <c r="H36" s="10"/>
      <c r="I36" s="10"/>
      <c r="J36" s="17"/>
      <c r="K36" s="12"/>
      <c r="L36" s="12"/>
    </row>
    <row r="37" spans="1:1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</sheetData>
  <mergeCells count="19">
    <mergeCell ref="A4:A5"/>
    <mergeCell ref="B4:C4"/>
    <mergeCell ref="A1:E1"/>
    <mergeCell ref="G3:G4"/>
    <mergeCell ref="H3:H4"/>
    <mergeCell ref="I3:I4"/>
    <mergeCell ref="K3:K4"/>
    <mergeCell ref="F20:G21"/>
    <mergeCell ref="H20:I22"/>
    <mergeCell ref="I23:I24"/>
    <mergeCell ref="J20:J21"/>
    <mergeCell ref="F22:F24"/>
    <mergeCell ref="G22:G24"/>
    <mergeCell ref="H23:H24"/>
    <mergeCell ref="J23:J24"/>
    <mergeCell ref="B20:B24"/>
    <mergeCell ref="C20:C24"/>
    <mergeCell ref="D20:D24"/>
    <mergeCell ref="E20:E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5">
      <selection activeCell="I22" sqref="I22"/>
    </sheetView>
  </sheetViews>
  <sheetFormatPr defaultColWidth="9.00390625" defaultRowHeight="12.75"/>
  <cols>
    <col min="1" max="1" width="39.375" style="12" bestFit="1" customWidth="1"/>
    <col min="2" max="2" width="9.75390625" style="12" customWidth="1"/>
    <col min="3" max="3" width="11.875" style="12" bestFit="1" customWidth="1"/>
    <col min="4" max="4" width="11.375" style="12" customWidth="1"/>
    <col min="5" max="5" width="11.375" style="12" bestFit="1" customWidth="1"/>
    <col min="6" max="6" width="12.375" style="12" bestFit="1" customWidth="1"/>
    <col min="7" max="8" width="9.00390625" style="12" customWidth="1"/>
    <col min="9" max="9" width="10.875" style="12" bestFit="1" customWidth="1"/>
    <col min="10" max="16384" width="9.00390625" style="12" customWidth="1"/>
  </cols>
  <sheetData>
    <row r="1" spans="1:6" ht="12.75">
      <c r="A1" s="45" t="s">
        <v>44</v>
      </c>
      <c r="B1" s="48"/>
      <c r="C1" s="48"/>
      <c r="D1" s="48"/>
      <c r="E1" s="48"/>
      <c r="F1" s="48"/>
    </row>
    <row r="3" spans="1:8" ht="12.75">
      <c r="A3" s="41" t="s">
        <v>33</v>
      </c>
      <c r="B3" s="42" t="s">
        <v>34</v>
      </c>
      <c r="C3" s="49" t="s">
        <v>42</v>
      </c>
      <c r="D3" s="49" t="s">
        <v>43</v>
      </c>
      <c r="E3" s="49" t="s">
        <v>35</v>
      </c>
      <c r="F3" s="49" t="s">
        <v>36</v>
      </c>
      <c r="G3" s="41" t="s">
        <v>47</v>
      </c>
      <c r="H3" s="46"/>
    </row>
    <row r="4" spans="1:8" ht="12.75">
      <c r="A4" s="41"/>
      <c r="B4" s="42"/>
      <c r="C4" s="50"/>
      <c r="D4" s="50"/>
      <c r="E4" s="50"/>
      <c r="F4" s="50"/>
      <c r="G4" s="22" t="s">
        <v>48</v>
      </c>
      <c r="H4" s="22" t="s">
        <v>4</v>
      </c>
    </row>
    <row r="5" spans="1:8" ht="12.75">
      <c r="A5" s="6" t="s">
        <v>37</v>
      </c>
      <c r="B5" s="51" t="s">
        <v>38</v>
      </c>
      <c r="C5" s="52"/>
      <c r="D5" s="52"/>
      <c r="E5" s="52"/>
      <c r="F5" s="53"/>
      <c r="G5" s="22"/>
      <c r="H5" s="22"/>
    </row>
    <row r="6" spans="1:8" ht="12.75">
      <c r="A6" s="6" t="s">
        <v>30</v>
      </c>
      <c r="B6" s="6" t="s">
        <v>31</v>
      </c>
      <c r="C6" s="22"/>
      <c r="D6" s="22"/>
      <c r="E6" s="22"/>
      <c r="F6" s="22"/>
      <c r="G6" s="22"/>
      <c r="H6" s="22"/>
    </row>
    <row r="7" spans="1:8" ht="12.75">
      <c r="A7" s="6" t="s">
        <v>32</v>
      </c>
      <c r="B7" s="6" t="s">
        <v>31</v>
      </c>
      <c r="C7" s="25"/>
      <c r="D7" s="22"/>
      <c r="E7" s="22"/>
      <c r="F7" s="22"/>
      <c r="G7" s="22"/>
      <c r="H7" s="22"/>
    </row>
    <row r="8" spans="1:8" ht="12.75">
      <c r="A8" s="6" t="s">
        <v>46</v>
      </c>
      <c r="B8" s="6" t="s">
        <v>39</v>
      </c>
      <c r="C8" s="22"/>
      <c r="D8" s="22"/>
      <c r="E8" s="22"/>
      <c r="F8" s="22"/>
      <c r="G8" s="22"/>
      <c r="H8" s="22"/>
    </row>
    <row r="9" spans="1:8" ht="12.75">
      <c r="A9" s="6" t="s">
        <v>40</v>
      </c>
      <c r="B9" s="51" t="s">
        <v>41</v>
      </c>
      <c r="C9" s="52"/>
      <c r="D9" s="52"/>
      <c r="E9" s="52"/>
      <c r="F9" s="53"/>
      <c r="G9" s="22"/>
      <c r="H9" s="22"/>
    </row>
    <row r="10" spans="1:8" ht="12.75">
      <c r="A10" s="6" t="s">
        <v>30</v>
      </c>
      <c r="B10" s="6" t="s">
        <v>31</v>
      </c>
      <c r="C10" s="22"/>
      <c r="D10" s="22"/>
      <c r="E10" s="22"/>
      <c r="F10" s="22"/>
      <c r="G10" s="22"/>
      <c r="H10" s="22"/>
    </row>
    <row r="11" spans="1:8" ht="12.75">
      <c r="A11" s="6" t="s">
        <v>32</v>
      </c>
      <c r="B11" s="6" t="s">
        <v>31</v>
      </c>
      <c r="C11" s="22"/>
      <c r="D11" s="22"/>
      <c r="E11" s="22"/>
      <c r="F11" s="22"/>
      <c r="G11" s="22"/>
      <c r="H11" s="22"/>
    </row>
    <row r="13" ht="12.75">
      <c r="A13" s="26" t="s">
        <v>61</v>
      </c>
    </row>
    <row r="14" ht="12.75">
      <c r="A14" s="13"/>
    </row>
    <row r="15" spans="1:7" ht="12.75">
      <c r="A15" s="42" t="s">
        <v>33</v>
      </c>
      <c r="B15" s="42" t="s">
        <v>49</v>
      </c>
      <c r="C15" s="42">
        <v>2005</v>
      </c>
      <c r="D15" s="42">
        <v>2006</v>
      </c>
      <c r="E15" s="42" t="s">
        <v>50</v>
      </c>
      <c r="F15" s="41" t="s">
        <v>47</v>
      </c>
      <c r="G15" s="46"/>
    </row>
    <row r="16" spans="1:7" ht="12.75">
      <c r="A16" s="42"/>
      <c r="B16" s="42"/>
      <c r="C16" s="42"/>
      <c r="D16" s="42"/>
      <c r="E16" s="42"/>
      <c r="F16" s="22" t="s">
        <v>48</v>
      </c>
      <c r="G16" s="22" t="s">
        <v>4</v>
      </c>
    </row>
    <row r="17" spans="1:7" ht="12.75">
      <c r="A17" s="41" t="s">
        <v>37</v>
      </c>
      <c r="B17" s="41"/>
      <c r="C17" s="41"/>
      <c r="D17" s="41"/>
      <c r="E17" s="41"/>
      <c r="F17" s="22"/>
      <c r="G17" s="22"/>
    </row>
    <row r="18" spans="1:7" ht="12.75">
      <c r="A18" s="6" t="s">
        <v>23</v>
      </c>
      <c r="B18" s="22"/>
      <c r="C18" s="22"/>
      <c r="D18" s="22"/>
      <c r="E18" s="23"/>
      <c r="F18" s="22"/>
      <c r="G18" s="22"/>
    </row>
    <row r="19" spans="1:7" ht="12.75">
      <c r="A19" s="6" t="s">
        <v>51</v>
      </c>
      <c r="B19" s="22"/>
      <c r="C19" s="22"/>
      <c r="D19" s="22"/>
      <c r="E19" s="24"/>
      <c r="F19" s="22"/>
      <c r="G19" s="22"/>
    </row>
    <row r="20" spans="1:7" ht="12.75">
      <c r="A20" s="6" t="s">
        <v>52</v>
      </c>
      <c r="B20" s="22"/>
      <c r="C20" s="22"/>
      <c r="D20" s="22"/>
      <c r="E20" s="22"/>
      <c r="F20" s="22"/>
      <c r="G20" s="22"/>
    </row>
    <row r="21" spans="1:7" ht="12.75">
      <c r="A21" s="6" t="s">
        <v>53</v>
      </c>
      <c r="B21" s="22"/>
      <c r="C21" s="22"/>
      <c r="D21" s="22"/>
      <c r="E21" s="22"/>
      <c r="F21" s="22"/>
      <c r="G21" s="22"/>
    </row>
    <row r="22" spans="1:7" ht="12.75">
      <c r="A22" s="6" t="s">
        <v>45</v>
      </c>
      <c r="B22" s="22"/>
      <c r="C22" s="22"/>
      <c r="D22" s="22"/>
      <c r="E22" s="23"/>
      <c r="F22" s="22"/>
      <c r="G22" s="22"/>
    </row>
    <row r="23" spans="1:7" ht="12.75">
      <c r="A23" s="6" t="s">
        <v>54</v>
      </c>
      <c r="B23" s="22"/>
      <c r="C23" s="22"/>
      <c r="D23" s="22"/>
      <c r="E23" s="24"/>
      <c r="F23" s="22"/>
      <c r="G23" s="22"/>
    </row>
    <row r="24" spans="1:7" ht="12.75">
      <c r="A24" s="6" t="s">
        <v>55</v>
      </c>
      <c r="B24" s="6" t="s">
        <v>56</v>
      </c>
      <c r="C24" s="22"/>
      <c r="D24" s="22"/>
      <c r="E24" s="24"/>
      <c r="F24" s="22"/>
      <c r="G24" s="22"/>
    </row>
    <row r="25" spans="1:7" ht="12.75">
      <c r="A25" s="6" t="s">
        <v>57</v>
      </c>
      <c r="B25" s="6" t="s">
        <v>58</v>
      </c>
      <c r="C25" s="22"/>
      <c r="D25" s="22"/>
      <c r="E25" s="24"/>
      <c r="F25" s="22"/>
      <c r="G25" s="22"/>
    </row>
    <row r="26" spans="1:7" ht="12.75">
      <c r="A26" s="6" t="s">
        <v>59</v>
      </c>
      <c r="B26" s="6" t="s">
        <v>60</v>
      </c>
      <c r="C26" s="22"/>
      <c r="D26" s="22"/>
      <c r="E26" s="24"/>
      <c r="F26" s="22"/>
      <c r="G26" s="22"/>
    </row>
    <row r="27" spans="1:5" ht="12.75">
      <c r="A27" s="19"/>
      <c r="B27" s="19"/>
      <c r="C27" s="19"/>
      <c r="D27" s="19"/>
      <c r="E27" s="20"/>
    </row>
    <row r="28" spans="1:5" ht="12.75">
      <c r="A28" s="47" t="s">
        <v>73</v>
      </c>
      <c r="B28" s="45"/>
      <c r="C28" s="45"/>
      <c r="D28" s="45"/>
      <c r="E28" s="45"/>
    </row>
    <row r="29" spans="1:5" ht="12.75">
      <c r="A29" s="21"/>
      <c r="B29" s="15"/>
      <c r="C29" s="15"/>
      <c r="D29" s="15"/>
      <c r="E29" s="15"/>
    </row>
    <row r="30" spans="1:5" ht="12.75">
      <c r="A30" s="41" t="s">
        <v>33</v>
      </c>
      <c r="B30" s="41" t="s">
        <v>75</v>
      </c>
      <c r="C30" s="41" t="s">
        <v>76</v>
      </c>
      <c r="D30" s="42" t="s">
        <v>65</v>
      </c>
      <c r="E30" s="42" t="s">
        <v>66</v>
      </c>
    </row>
    <row r="31" spans="1:5" ht="12.75">
      <c r="A31" s="41"/>
      <c r="B31" s="41"/>
      <c r="C31" s="41"/>
      <c r="D31" s="42"/>
      <c r="E31" s="42"/>
    </row>
    <row r="32" spans="1:5" ht="12.75">
      <c r="A32" s="41" t="s">
        <v>37</v>
      </c>
      <c r="B32" s="41"/>
      <c r="C32" s="41"/>
      <c r="D32" s="41"/>
      <c r="E32" s="41"/>
    </row>
    <row r="33" spans="1:5" ht="12.75">
      <c r="A33" s="6" t="s">
        <v>67</v>
      </c>
      <c r="B33" s="22"/>
      <c r="C33" s="22"/>
      <c r="D33" s="22"/>
      <c r="E33" s="24"/>
    </row>
    <row r="34" spans="1:5" ht="12.75">
      <c r="A34" s="6" t="s">
        <v>68</v>
      </c>
      <c r="B34" s="22"/>
      <c r="C34" s="22"/>
      <c r="D34" s="22"/>
      <c r="E34" s="24"/>
    </row>
    <row r="35" spans="1:5" ht="12.75">
      <c r="A35" s="6" t="s">
        <v>46</v>
      </c>
      <c r="B35" s="22"/>
      <c r="C35" s="22"/>
      <c r="D35" s="22"/>
      <c r="E35" s="24"/>
    </row>
    <row r="36" spans="1:5" ht="12.75">
      <c r="A36" s="6" t="s">
        <v>69</v>
      </c>
      <c r="B36" s="22"/>
      <c r="C36" s="22"/>
      <c r="D36" s="22"/>
      <c r="E36" s="24"/>
    </row>
    <row r="37" spans="1:5" ht="12.75">
      <c r="A37" s="6" t="s">
        <v>70</v>
      </c>
      <c r="B37" s="22"/>
      <c r="C37" s="22"/>
      <c r="D37" s="22"/>
      <c r="E37" s="22"/>
    </row>
    <row r="38" spans="1:5" ht="12.75">
      <c r="A38" s="6" t="s">
        <v>71</v>
      </c>
      <c r="B38" s="24"/>
      <c r="C38" s="24"/>
      <c r="D38" s="24"/>
      <c r="E38" s="22"/>
    </row>
    <row r="39" spans="1:5" ht="25.5">
      <c r="A39" s="7" t="s">
        <v>72</v>
      </c>
      <c r="B39" s="22"/>
      <c r="C39" s="22"/>
      <c r="D39" s="22"/>
      <c r="E39" s="24"/>
    </row>
    <row r="41" spans="1:2" ht="12.75">
      <c r="A41" s="26" t="s">
        <v>78</v>
      </c>
      <c r="B41" s="12">
        <f>'Исходные данные'!F30</f>
        <v>0</v>
      </c>
    </row>
  </sheetData>
  <mergeCells count="24">
    <mergeCell ref="B9:F9"/>
    <mergeCell ref="B5:F5"/>
    <mergeCell ref="G3:H3"/>
    <mergeCell ref="A15:A16"/>
    <mergeCell ref="B15:B16"/>
    <mergeCell ref="E15:E16"/>
    <mergeCell ref="C15:C16"/>
    <mergeCell ref="D15:D16"/>
    <mergeCell ref="A1:F1"/>
    <mergeCell ref="A3:A4"/>
    <mergeCell ref="B3:B4"/>
    <mergeCell ref="C3:C4"/>
    <mergeCell ref="D3:D4"/>
    <mergeCell ref="E3:E4"/>
    <mergeCell ref="F3:F4"/>
    <mergeCell ref="A32:E32"/>
    <mergeCell ref="F15:G15"/>
    <mergeCell ref="A17:E17"/>
    <mergeCell ref="A28:E28"/>
    <mergeCell ref="A30:A31"/>
    <mergeCell ref="B30:B31"/>
    <mergeCell ref="C30:C31"/>
    <mergeCell ref="D30:D31"/>
    <mergeCell ref="E30:E3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Irisha</dc:creator>
  <cp:keywords/>
  <dc:description/>
  <cp:lastModifiedBy>Я</cp:lastModifiedBy>
  <cp:lastPrinted>2007-01-31T20:03:55Z</cp:lastPrinted>
  <dcterms:created xsi:type="dcterms:W3CDTF">2007-01-31T16:37:16Z</dcterms:created>
  <dcterms:modified xsi:type="dcterms:W3CDTF">2010-11-22T19:45:58Z</dcterms:modified>
  <cp:category/>
  <cp:version/>
  <cp:contentType/>
  <cp:contentStatus/>
</cp:coreProperties>
</file>